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rectoreconomia\Desktop\"/>
    </mc:Choice>
  </mc:AlternateContent>
  <bookViews>
    <workbookView xWindow="0" yWindow="0" windowWidth="20490" windowHeight="7230"/>
  </bookViews>
  <sheets>
    <sheet name="Hoja4" sheetId="4" r:id="rId1"/>
    <sheet name="Hoja5" sheetId="5" r:id="rId2"/>
    <sheet name="AREAS" sheetId="6" r:id="rId3"/>
    <sheet name="BASICA" sheetId="7" r:id="rId4"/>
    <sheet name="PROFESIONAL" sheetId="8" r:id="rId5"/>
  </sheets>
  <calcPr calcId="162913"/>
</workbook>
</file>

<file path=xl/calcChain.xml><?xml version="1.0" encoding="utf-8"?>
<calcChain xmlns="http://schemas.openxmlformats.org/spreadsheetml/2006/main">
  <c r="C34" i="8" l="1"/>
  <c r="C33" i="8"/>
  <c r="C32" i="8"/>
  <c r="C31" i="8"/>
  <c r="K29" i="8"/>
  <c r="J26" i="8"/>
  <c r="I26" i="8"/>
  <c r="H26" i="8"/>
  <c r="G26" i="8"/>
  <c r="F26" i="8"/>
  <c r="J37" i="8"/>
  <c r="E26" i="8"/>
  <c r="D26" i="8"/>
  <c r="C26" i="8"/>
  <c r="B26" i="8"/>
  <c r="A26" i="8"/>
  <c r="C34" i="7"/>
  <c r="C33" i="7"/>
  <c r="C32" i="7"/>
  <c r="C31" i="7"/>
  <c r="K29" i="7"/>
  <c r="J26" i="7"/>
  <c r="I26" i="7"/>
  <c r="H26" i="7"/>
  <c r="G26" i="7"/>
  <c r="F26" i="7"/>
  <c r="J37" i="7"/>
  <c r="E26" i="7"/>
  <c r="D26" i="7"/>
  <c r="C26" i="7"/>
  <c r="B26" i="7"/>
  <c r="A26" i="7"/>
  <c r="E37" i="7"/>
  <c r="C34" i="6"/>
  <c r="C33" i="6"/>
  <c r="C32" i="6"/>
  <c r="C31" i="6"/>
  <c r="K29" i="6"/>
  <c r="J26" i="6"/>
  <c r="I26" i="6"/>
  <c r="H26" i="6"/>
  <c r="G26" i="6"/>
  <c r="F26" i="6"/>
  <c r="J37" i="6"/>
  <c r="E26" i="6"/>
  <c r="D26" i="6"/>
  <c r="C26" i="6"/>
  <c r="B26" i="6"/>
  <c r="A26" i="6"/>
  <c r="E37" i="6"/>
  <c r="K29" i="4"/>
  <c r="H26" i="4"/>
  <c r="I26" i="4"/>
  <c r="J26" i="4"/>
  <c r="E26" i="4"/>
  <c r="B26" i="4"/>
  <c r="E37" i="4"/>
  <c r="C26" i="4"/>
  <c r="D26" i="4"/>
  <c r="F26" i="4"/>
  <c r="G26" i="4"/>
  <c r="J37" i="4"/>
  <c r="C33" i="4"/>
  <c r="C31" i="4"/>
  <c r="C34" i="4"/>
  <c r="C32" i="4"/>
  <c r="D32" i="4"/>
  <c r="A26" i="4"/>
  <c r="F61" i="5"/>
  <c r="K26" i="4"/>
  <c r="C35" i="4"/>
  <c r="D34" i="4"/>
  <c r="D35" i="4"/>
  <c r="D31" i="4"/>
  <c r="D33" i="4"/>
  <c r="K26" i="7"/>
  <c r="C35" i="7"/>
  <c r="D35" i="7"/>
  <c r="K26" i="6"/>
  <c r="C35" i="6"/>
  <c r="D35" i="6"/>
  <c r="D34" i="7"/>
  <c r="D33" i="7"/>
  <c r="D32" i="7"/>
  <c r="D31" i="7"/>
  <c r="D34" i="6"/>
  <c r="D33" i="6"/>
  <c r="D32" i="6"/>
  <c r="D31" i="6"/>
  <c r="E37" i="8"/>
  <c r="K26" i="8"/>
  <c r="C35" i="8"/>
  <c r="D35" i="8"/>
  <c r="D34" i="8"/>
  <c r="D33" i="8"/>
  <c r="D32" i="8"/>
  <c r="D31" i="8"/>
</calcChain>
</file>

<file path=xl/comments1.xml><?xml version="1.0" encoding="utf-8"?>
<comments xmlns="http://schemas.openxmlformats.org/spreadsheetml/2006/main">
  <authors>
    <author>Director Centro Investigacion Economia</author>
  </authors>
  <commentList>
    <comment ref="A2" authorId="0" shapeId="0">
      <text>
        <r>
          <rPr>
            <b/>
            <sz val="8"/>
            <color indexed="81"/>
            <rFont val="Tahoma"/>
            <family val="2"/>
          </rPr>
          <t xml:space="preserve">Plan de estudios concebido como un componente del Curriculo </t>
        </r>
        <r>
          <rPr>
            <sz val="8"/>
            <color indexed="81"/>
            <rFont val="Tahoma"/>
            <family val="2"/>
          </rPr>
          <t xml:space="preserve">
</t>
        </r>
      </text>
    </comment>
  </commentList>
</comments>
</file>

<file path=xl/sharedStrings.xml><?xml version="1.0" encoding="utf-8"?>
<sst xmlns="http://schemas.openxmlformats.org/spreadsheetml/2006/main" count="683" uniqueCount="199">
  <si>
    <t xml:space="preserve">ciclo de fundamentacion </t>
  </si>
  <si>
    <t>I</t>
  </si>
  <si>
    <t>II</t>
  </si>
  <si>
    <t>III</t>
  </si>
  <si>
    <t>IV</t>
  </si>
  <si>
    <t>V</t>
  </si>
  <si>
    <t>VI</t>
  </si>
  <si>
    <t>VII</t>
  </si>
  <si>
    <t>VIII</t>
  </si>
  <si>
    <t>IX</t>
  </si>
  <si>
    <t xml:space="preserve">MICROECONOMIA  II   </t>
  </si>
  <si>
    <t>MACROECONOMIA I</t>
  </si>
  <si>
    <t xml:space="preserve">MACROECONOMIA  II    </t>
  </si>
  <si>
    <t xml:space="preserve">DESARROLLO ECONOMICO SOCIAL   </t>
  </si>
  <si>
    <t xml:space="preserve">FUNDAMENTOS D ADMINISTRACIÓN   </t>
  </si>
  <si>
    <t xml:space="preserve">PENSAMIENTO ECONOMICO  </t>
  </si>
  <si>
    <t xml:space="preserve">ECONOMIA AMBIENTAL   </t>
  </si>
  <si>
    <t xml:space="preserve">PENSAMIENTO LOGICO MATEMATICO  </t>
  </si>
  <si>
    <t>MATEMATICAS II</t>
  </si>
  <si>
    <t>ESTADISTICA   I</t>
  </si>
  <si>
    <t xml:space="preserve">COSTOS Y PRESUPUESTOS    </t>
  </si>
  <si>
    <t>PROCESOS COMUNICATIVOS</t>
  </si>
  <si>
    <t xml:space="preserve">SOCIOLOGÍA  </t>
  </si>
  <si>
    <t xml:space="preserve">ESTADISTICA II      </t>
  </si>
  <si>
    <t xml:space="preserve">DERECHO CONSTITUCIONAL  COLOMBIANO </t>
  </si>
  <si>
    <t xml:space="preserve">PLANEACION DEL DESARROLLO   </t>
  </si>
  <si>
    <t>CIENCIA Y TECNOLOGIA</t>
  </si>
  <si>
    <t xml:space="preserve">AREAS DE FORMACIÓN </t>
  </si>
  <si>
    <t xml:space="preserve">PROFESIONAL </t>
  </si>
  <si>
    <t>BASICA</t>
  </si>
  <si>
    <t>COMPLEMENTARIA</t>
  </si>
  <si>
    <t>COMPONENTE</t>
  </si>
  <si>
    <t>ECONOMICA</t>
  </si>
  <si>
    <t xml:space="preserve">HISTORIA ECONÓMICA DE  COLOMBIA  </t>
  </si>
  <si>
    <t xml:space="preserve">ECONOMIA LATINO-AMERICANA     </t>
  </si>
  <si>
    <t>INTRODUCCION A LA ECONOMÍA</t>
  </si>
  <si>
    <t xml:space="preserve">CUENTAS NACIONALES </t>
  </si>
  <si>
    <t>METODOLOGIA DE LA INVESTIGACION</t>
  </si>
  <si>
    <t xml:space="preserve">AJUSTE AL PLAN DE ESTUDIOS DE ECONOMÍA </t>
  </si>
  <si>
    <t xml:space="preserve">TEORIA Y POLITICA MONETARIA Y BANCARIA.
</t>
  </si>
  <si>
    <t>TEORIA Y POLITICA AGRARIA</t>
  </si>
  <si>
    <t xml:space="preserve">DERECHO COMERCIAL </t>
  </si>
  <si>
    <t xml:space="preserve">ECONOMÍA COLOMBIANA </t>
  </si>
  <si>
    <t xml:space="preserve">HISTORIA ECONÓMICA DE COLOMBIA </t>
  </si>
  <si>
    <t xml:space="preserve">Es una rama de la matematica con aplicaciones a la economía, que analiza las interacciones entre indiiduos que toman deisiones en un marco de incentivos formalizados. </t>
  </si>
  <si>
    <t xml:space="preserve">Los economistas deben saber cómo se eleaboran los componentes del PIB a nivel local y nacional, que permiten medir el grado de crecimiento económico asi como la tendencia sectorial que permite diseñar politicas más coherentes a las potencialidades locales y regionales. </t>
  </si>
  <si>
    <t xml:space="preserve">El enfoque pedagógico retoma la regulación de las relaciones epistemológicas, como espacio de discusión y de formación de pensamiento, se decide incluir en el desarrollo de este curso un capitulo de epistemología, teniendo presente la importancia que tiene el conocimiento del origen de la ciencia en la  comprension de la misma. éste se acerca bastante  a contenidos filosóficos </t>
  </si>
  <si>
    <t xml:space="preserve">MATEMATICAS FINANCIERAS </t>
  </si>
  <si>
    <t>Hace falta una materia de historia económica en el pensum, por que se nota la necesidad de este curso al comparar el plan de estudios con el de otras universidades. 
Centrar el desarrollo del curso a la economía contemporánea que permita conocer la evolución empresarial hacia la conformación, estructura y funcionamiento de las multinacionales. Se recomienda revisar la guia en el sentido que cumpla con lo requerido a la denominación.
Los economistas de la universidad salen con herramientas técnicas para aplicar pero no como economistas críticos que generan conocimiento y piensan, de ahí la necesidad de cursos como pensamiento económico e historia económica.
Es importante la comprensión de la historia económica porque es uno de los componentes del ecaes y además es primordial en la formación del economista</t>
  </si>
  <si>
    <t xml:space="preserve">El avance en las TIC, facilita la obtención de datos necesaria para el análisis coherente al economista para la toma de decisiones </t>
  </si>
  <si>
    <t xml:space="preserve">La ER. Es la vocación económica de una zona, está contenida dentro de la geografía económica.
Región económica, referencia la dinámica económica como se forman los clúster, son regiones que se fundan alrededor de procesos productivos y de aglomeración poblacional e industrial.  Acá se analiza cual es el aporte al país  y al mundo. 
2005 gobierno nacional Agendas internas de productividad y competitividad. Solo se dio efectivamente en la amazorinoquia. Toda la política surgida apunta a la Alta Orinoquia. El programa debe ser coherente con la tendencia al enfoque de Desarrollo  actual,  </t>
  </si>
  <si>
    <t xml:space="preserve">ECONOMÍA INTERNACIONAL </t>
  </si>
  <si>
    <t>Estos cursos deben fortalecer los grupos de investigación y sus líneas.  Por tanto se debe realizar  trabajo práctico con seguimiento permanente  y   a la par el estudiante debe ir construyendo  su opción de grado.</t>
  </si>
  <si>
    <t>PLAN Acdo 06/2007</t>
  </si>
  <si>
    <t>PROPUESTA</t>
  </si>
  <si>
    <t xml:space="preserve">SINTESIS DE JUSTIFICACION </t>
  </si>
  <si>
    <t xml:space="preserve">PLAN  DE  ESTUDIOS  PROGRAMA DE ECONOMÍA  </t>
  </si>
  <si>
    <t xml:space="preserve">FACULTAD CIENCIAS ECONOMICAS        ESCUELA DE ECONOMÍA Y FINANZAS </t>
  </si>
  <si>
    <t xml:space="preserve">FUNDAMENTOS DE ADMINISTRACION </t>
  </si>
  <si>
    <t>SOCIOLOGIA</t>
  </si>
  <si>
    <t>CATEDRA ORINOQUIA</t>
  </si>
  <si>
    <t>MACROECONOMIA 2</t>
  </si>
  <si>
    <t>MICROECONOMIA 2</t>
  </si>
  <si>
    <t>MATEMATICAS 3</t>
  </si>
  <si>
    <t>CONTABILIDAD 1</t>
  </si>
  <si>
    <t>MACROECONOMIA 1</t>
  </si>
  <si>
    <t>ESTADISTICA 1</t>
  </si>
  <si>
    <t>ESTADISTICA 2</t>
  </si>
  <si>
    <t>ELECTIVA</t>
  </si>
  <si>
    <t>GERENCIA Y GESTION PUBLICA</t>
  </si>
  <si>
    <t>ECONOMÍA LATINOAMERICANA</t>
  </si>
  <si>
    <t>ECONOMETRIA 1</t>
  </si>
  <si>
    <t>PLANEACION DEL DESARROLLO</t>
  </si>
  <si>
    <t>ECONOMETRIA 2</t>
  </si>
  <si>
    <t xml:space="preserve">TEORIA Y POLITICA FISCAL </t>
  </si>
  <si>
    <t>X</t>
  </si>
  <si>
    <t xml:space="preserve">TEORIA Y POLITICA MONETARIA Y CAMBIARIA           </t>
  </si>
  <si>
    <t>ECONOMIA POLITICA  1</t>
  </si>
  <si>
    <t>ECONOMIA POLITICA 2</t>
  </si>
  <si>
    <t xml:space="preserve">TEORIA Y POLITICA AGRARIA    </t>
  </si>
  <si>
    <t xml:space="preserve">POLITICA INDUSTRIAL Y DE SERVICIOS </t>
  </si>
  <si>
    <t>CALCULO 1</t>
  </si>
  <si>
    <t xml:space="preserve"> CALCULO 2</t>
  </si>
  <si>
    <t xml:space="preserve">TEORÌA Y POLÌTICA DEL COMERCIO INTERNACIONAL     </t>
  </si>
  <si>
    <t>MATEMATICAS FINANCIERAS</t>
  </si>
  <si>
    <t>ANALISIS FINANCIERO</t>
  </si>
  <si>
    <t xml:space="preserve">INSTRUMNTAL       ENFASIS </t>
  </si>
  <si>
    <t>MICROECO
NOMÍA  I</t>
  </si>
  <si>
    <t>P</t>
  </si>
  <si>
    <t>C</t>
  </si>
  <si>
    <t>B</t>
  </si>
  <si>
    <t>cr.</t>
  </si>
  <si>
    <t>area</t>
  </si>
  <si>
    <t>Clase</t>
  </si>
  <si>
    <t xml:space="preserve">INTRODUCCION A LA ECONOMÍA </t>
  </si>
  <si>
    <t>T</t>
  </si>
  <si>
    <t>MATEMATICAS PARA ECONOMISTAS</t>
  </si>
  <si>
    <t>CALCULO I</t>
  </si>
  <si>
    <t xml:space="preserve">
PENSAMIENTO LOGICO MATEMATICO</t>
  </si>
  <si>
    <t xml:space="preserve">DERECHO CONSTITUCIONAL COLOMBIANO </t>
  </si>
  <si>
    <t>MICROECONOMIA 1</t>
  </si>
  <si>
    <t>ECONOMÍA POLITICA 1</t>
  </si>
  <si>
    <t>CALCULO 2</t>
  </si>
  <si>
    <t>ECONOMÍA POLITICA 2</t>
  </si>
  <si>
    <t xml:space="preserve">ECONOMÍA REGIONAL COLOMBIANA.  
</t>
  </si>
  <si>
    <t xml:space="preserve">GEOGRAFIA ECONÓMICA </t>
  </si>
  <si>
    <t>ALGEBRA</t>
  </si>
  <si>
    <t>DERECHO ECONOMICO</t>
  </si>
  <si>
    <t xml:space="preserve">DERECHO ECONÓMICO </t>
  </si>
  <si>
    <t xml:space="preserve">COSTOS Y PRESUPUESTO </t>
  </si>
  <si>
    <t xml:space="preserve">EPISTEMOLOGIA Y METODOLOGIA DE  LA INVESTIGACION </t>
  </si>
  <si>
    <t xml:space="preserve">TEORIA Y POLITICA MONETARIA  Y CAMBIARIA </t>
  </si>
  <si>
    <t xml:space="preserve">PENSAMIENTO ECONÓMICO </t>
  </si>
  <si>
    <t xml:space="preserve">ECONOMÍA AMBIENTAL </t>
  </si>
  <si>
    <t>TP</t>
  </si>
  <si>
    <t xml:space="preserve">
ANALISIS FINANCIERO</t>
  </si>
  <si>
    <t xml:space="preserve">ANALISIS FINANCIERO </t>
  </si>
  <si>
    <t xml:space="preserve">TEORIA Y POLITICA AGRARIA </t>
  </si>
  <si>
    <t xml:space="preserve">FORMULACION DE PROYECTOS </t>
  </si>
  <si>
    <t>TEORIA Y POLITICA DEL COMERCIO  INTERNACIONAL</t>
  </si>
  <si>
    <t>CURSO DE PROFUNDIZACION  1</t>
  </si>
  <si>
    <t>CURSO DE PROFUNDIZACION   1</t>
  </si>
  <si>
    <t>CURSO DE PROFUNDIZACION  2</t>
  </si>
  <si>
    <t>CURSO DE PROFUNDIZACION   2</t>
  </si>
  <si>
    <t>CURSO DE PROFUNDIZACION  3</t>
  </si>
  <si>
    <t>CURSO DE PROFUNDIZACION   3</t>
  </si>
  <si>
    <t xml:space="preserve">ECONOMÍA LATINOAMERICANA </t>
  </si>
  <si>
    <t>EVALUACION DE PROYECTOS</t>
  </si>
  <si>
    <t>ELECTIVA 1</t>
  </si>
  <si>
    <t>ELECTIVA 2</t>
  </si>
  <si>
    <t>ELECTIVA 3</t>
  </si>
  <si>
    <t xml:space="preserve">DESARROLLO ECONÓMICO Y SOCIAL </t>
  </si>
  <si>
    <t xml:space="preserve">PROYECTO DE GRADO </t>
  </si>
  <si>
    <t>SEMINARIO DE POLITICA DE COYUNTURA</t>
  </si>
  <si>
    <t xml:space="preserve">COYUNTURA ECONÓMICA </t>
  </si>
  <si>
    <t xml:space="preserve">Créditos </t>
  </si>
  <si>
    <t xml:space="preserve">preliminar  con detalles </t>
  </si>
  <si>
    <t xml:space="preserve">CODIGO </t>
  </si>
  <si>
    <t>Prerequisito</t>
  </si>
  <si>
    <t xml:space="preserve">Las estrategias pedagogicas permiten el desarrollo del curso en este tiempo </t>
  </si>
  <si>
    <t xml:space="preserve">Cambia denominacion </t>
  </si>
  <si>
    <t xml:space="preserve">se aumento a  3 créditos, acalado en Consejo Academico, por su importancia para el programa </t>
  </si>
  <si>
    <t xml:space="preserve">SIN MODIFICACIÓN </t>
  </si>
  <si>
    <t xml:space="preserve">Se adiciona </t>
  </si>
  <si>
    <t xml:space="preserve">Cambia denominación </t>
  </si>
  <si>
    <t xml:space="preserve">SIN MODIFICACION </t>
  </si>
  <si>
    <t xml:space="preserve"> GEOGRAFIA ECONÓMICA </t>
  </si>
  <si>
    <t xml:space="preserve">Incluir temas de derecho laboral, del Comerical y del economico,  necesarios para fortalecer la vision holistica del economista. </t>
  </si>
  <si>
    <t xml:space="preserve">el avance de las TIC, facilita los calculos, siendo el interés del economista la interpretación. </t>
  </si>
  <si>
    <t xml:space="preserve">resumir tema del dinero, Profundizar en política  cambiaria. Asignar 3 créditos.
Estrategia pedagogica complementaria : Invitar expertos, para abordar temas especificos mediante seminario o conferencia.  Abora teoria del dinero, encaje, y otras q lleva implicita la politica </t>
  </si>
  <si>
    <t xml:space="preserve">Se reduce a tres créditos, considerando que son suficientes por las estrategias pedagogicas aplicadas. </t>
  </si>
  <si>
    <t>La pertinencia de sus contenidos propios ala rol del economista, LEY 37/87</t>
  </si>
  <si>
    <t>Se disminuye el numero de créditos, dando espacio para incluir otro curso</t>
  </si>
  <si>
    <t>El  perfil profesional requiere que el estudiante cuente requiere ser acompañado más tiempo para revisar el avance de su trabajo práctico exitoso.</t>
  </si>
  <si>
    <t>Revisar temática, para validar si se contempla integración económica, política  y  cio internacional
Analizar la conveniencia en el numero de créditos si se deja 4 o 3?</t>
  </si>
  <si>
    <t>disminuye número de créditos</t>
  </si>
  <si>
    <t xml:space="preserve">Disminuye créditos </t>
  </si>
  <si>
    <t xml:space="preserve">Aumenta créditos </t>
  </si>
  <si>
    <t>Cambia denominación, disminuye créditos</t>
  </si>
  <si>
    <t>Se adiciona</t>
  </si>
  <si>
    <r>
      <t xml:space="preserve">TEORIA DE JUEGOS 
</t>
    </r>
    <r>
      <rPr>
        <sz val="8"/>
        <color indexed="10"/>
        <rFont val="Arial"/>
        <family val="2"/>
      </rPr>
      <t xml:space="preserve">Contenidos: Bases de decisiones y utilidad esperada; elementos básicos sobre juegos; Equilibrio de Nash y  Optimo de Pareto </t>
    </r>
  </si>
  <si>
    <r>
      <t xml:space="preserve">SIN MODIFICACIÓN .  </t>
    </r>
    <r>
      <rPr>
        <sz val="8"/>
        <color indexed="10"/>
        <rFont val="Arial"/>
        <family val="2"/>
      </rPr>
      <t xml:space="preserve">REVISAR CONTENIDOS </t>
    </r>
  </si>
  <si>
    <t xml:space="preserve">TEORIA DE LAS FINANZAS PUBLICAS </t>
  </si>
  <si>
    <t xml:space="preserve">Cambia denominacion acorde con  Arts. 16 y 17 del Decreto 2890 de 1991, por el cual se reglamenta la Ley 37/90 del ejercicio de la profesion de Economista </t>
  </si>
  <si>
    <t xml:space="preserve">TEORIA DE LAS FINANZAS  PUBLICAS    </t>
  </si>
  <si>
    <t xml:space="preserve">se aumento a 3 créditos, avalado en Consejo Academico, por su importancia para el programa </t>
  </si>
  <si>
    <t>PROFESIONAL</t>
  </si>
  <si>
    <t xml:space="preserve">PROFUNDIZACIÓN </t>
  </si>
  <si>
    <t xml:space="preserve">AREA DE FORMACIÓN </t>
  </si>
  <si>
    <t>CR</t>
  </si>
  <si>
    <t>Resumen claustros realizados Septiembre 26 de 2018</t>
  </si>
  <si>
    <t>NUEVA GEOGRAFIA ECONOMICA</t>
  </si>
  <si>
    <t>ECONOMETRIA I</t>
  </si>
  <si>
    <t>ECONOMETRIA II</t>
  </si>
  <si>
    <t>CURSO DE PROFUNDIZACION  I</t>
  </si>
  <si>
    <t>CURSO DE PROFUNDIZACION  II</t>
  </si>
  <si>
    <t>ELECTIVA I</t>
  </si>
  <si>
    <t>ELECTIVA II</t>
  </si>
  <si>
    <t>CURSO DE PROFUNDIZACION  III</t>
  </si>
  <si>
    <t>%</t>
  </si>
  <si>
    <t>ECONOMIA REGIONAL</t>
  </si>
  <si>
    <t xml:space="preserve">METODOLOGÍA  DE LA iNVESTIGACIÓN    </t>
  </si>
  <si>
    <t>TEORIA DE JUEGOS</t>
  </si>
  <si>
    <t>FORMULACION Y EVALUACION FINANCIERA DE PROYECTOS</t>
  </si>
  <si>
    <t>EVALUACION SOCIOECONOMICA DE PROYECTOS</t>
  </si>
  <si>
    <t>ciclo</t>
  </si>
  <si>
    <t>AS 014 DE 2015</t>
  </si>
  <si>
    <t>ALGEBRA  LINEAL Y PROGRAMACION LINEAL</t>
  </si>
  <si>
    <t>D</t>
  </si>
  <si>
    <t>A A 10 DE 2016</t>
  </si>
  <si>
    <t xml:space="preserve">CONTABILIDAD  </t>
  </si>
  <si>
    <t>ciclo especifico/produccion del conocimiento</t>
  </si>
  <si>
    <t xml:space="preserve">OPCION DE GRADO </t>
  </si>
  <si>
    <t>CIENCIA, TECNOLOGIA Y DESARROLLO</t>
  </si>
  <si>
    <t xml:space="preserve">CATEDRA DE LA ORINOQUIA   </t>
  </si>
  <si>
    <t xml:space="preserve"> SEMINARIO POLITICAS DE COYUNTURA</t>
  </si>
  <si>
    <t>PROPUESTO 2020</t>
  </si>
  <si>
    <t>ACUERDO ACADEMICO 016 DE 2021</t>
  </si>
  <si>
    <t xml:space="preserve">FACULTAD CIENCIAS ECONOMICAS   -      ESCUELA DE ECONOMÍA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</si>
</sst>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6" x14ac:knownFonts="1">
    <font>
      <sz val="11"/>
      <color theme="1"/>
      <name val="Calibri"/>
      <family val="2"/>
      <scheme val="minor"/>
    </font>
    <font>
      <sz val="10"/>
      <name val="Arial"/>
      <family val="2"/>
    </font>
    <font>
      <sz val="10"/>
      <name val="Arial Narrow"/>
      <family val="2"/>
    </font>
    <font>
      <sz val="8"/>
      <color indexed="8"/>
      <name val="Arial"/>
      <family val="2"/>
    </font>
    <font>
      <b/>
      <sz val="8"/>
      <color indexed="81"/>
      <name val="Tahoma"/>
      <family val="2"/>
    </font>
    <font>
      <sz val="8"/>
      <color indexed="81"/>
      <name val="Tahoma"/>
      <family val="2"/>
    </font>
    <font>
      <sz val="8"/>
      <color indexed="10"/>
      <name val="Arial"/>
      <family val="2"/>
    </font>
    <font>
      <b/>
      <sz val="8"/>
      <name val="Arial"/>
      <family val="2"/>
    </font>
    <font>
      <sz val="8"/>
      <name val="Arial"/>
      <family val="2"/>
    </font>
    <font>
      <sz val="11"/>
      <color theme="1"/>
      <name val="Calibri"/>
      <family val="2"/>
      <scheme val="minor"/>
    </font>
    <font>
      <sz val="8"/>
      <color theme="1"/>
      <name val="Arial"/>
      <family val="2"/>
    </font>
    <font>
      <b/>
      <sz val="10"/>
      <color theme="1"/>
      <name val="Arial"/>
      <family val="2"/>
    </font>
    <font>
      <b/>
      <sz val="8"/>
      <color theme="1"/>
      <name val="Arial"/>
      <family val="2"/>
    </font>
    <font>
      <sz val="8"/>
      <color theme="1"/>
      <name val="Calibri"/>
      <family val="2"/>
      <scheme val="minor"/>
    </font>
    <font>
      <sz val="8"/>
      <color rgb="FF000000"/>
      <name val="Arial"/>
      <family val="2"/>
    </font>
    <font>
      <b/>
      <sz val="8"/>
      <color theme="1"/>
      <name val="Calibri"/>
      <family val="2"/>
      <scheme val="minor"/>
    </font>
  </fonts>
  <fills count="13">
    <fill>
      <patternFill patternType="none"/>
    </fill>
    <fill>
      <patternFill patternType="gray125"/>
    </fill>
    <fill>
      <patternFill patternType="solid">
        <fgColor rgb="FF99FFCC"/>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99FF99"/>
        <bgColor indexed="64"/>
      </patternFill>
    </fill>
    <fill>
      <patternFill patternType="solid">
        <fgColor theme="3" tint="0.79998168889431442"/>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9" fillId="0" borderId="0" applyFont="0" applyFill="0" applyBorder="0" applyAlignment="0" applyProtection="0"/>
    <xf numFmtId="0" fontId="1" fillId="0" borderId="0"/>
    <xf numFmtId="9" fontId="9" fillId="0" borderId="0" applyFont="0" applyFill="0" applyBorder="0" applyAlignment="0" applyProtection="0"/>
  </cellStyleXfs>
  <cellXfs count="133">
    <xf numFmtId="0" fontId="0" fillId="0" borderId="0" xfId="0"/>
    <xf numFmtId="0" fontId="10" fillId="0" borderId="0" xfId="0" applyFont="1"/>
    <xf numFmtId="0" fontId="10"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0" borderId="0" xfId="0" applyFont="1"/>
    <xf numFmtId="0" fontId="10" fillId="0" borderId="12" xfId="0" applyFont="1" applyBorder="1"/>
    <xf numFmtId="0" fontId="12" fillId="0" borderId="12" xfId="0" applyFont="1" applyBorder="1" applyAlignment="1">
      <alignment horizontal="center"/>
    </xf>
    <xf numFmtId="0" fontId="12" fillId="0" borderId="13" xfId="0" applyFont="1" applyBorder="1" applyAlignment="1">
      <alignment horizontal="center"/>
    </xf>
    <xf numFmtId="0" fontId="10" fillId="0" borderId="12" xfId="0" applyFont="1" applyBorder="1" applyAlignment="1">
      <alignment horizontal="left"/>
    </xf>
    <xf numFmtId="0" fontId="10" fillId="0" borderId="12" xfId="0" applyFont="1" applyBorder="1" applyAlignment="1">
      <alignment horizontal="center"/>
    </xf>
    <xf numFmtId="0" fontId="12" fillId="0" borderId="12" xfId="0" applyFont="1" applyBorder="1" applyAlignment="1">
      <alignment horizontal="left"/>
    </xf>
    <xf numFmtId="0" fontId="12" fillId="0" borderId="12" xfId="0" applyFont="1" applyBorder="1" applyAlignment="1">
      <alignment horizontal="center" vertical="center"/>
    </xf>
    <xf numFmtId="0" fontId="10" fillId="0" borderId="12" xfId="0" applyFont="1" applyBorder="1" applyAlignment="1">
      <alignment horizontal="left" vertical="center" wrapText="1"/>
    </xf>
    <xf numFmtId="0" fontId="10" fillId="0" borderId="12" xfId="0" applyFont="1" applyBorder="1" applyAlignment="1">
      <alignment horizontal="left" wrapText="1"/>
    </xf>
    <xf numFmtId="0" fontId="12" fillId="0" borderId="12" xfId="0" applyFont="1" applyBorder="1" applyAlignment="1">
      <alignment horizontal="left" wrapText="1"/>
    </xf>
    <xf numFmtId="0" fontId="12" fillId="0" borderId="12" xfId="0" applyFont="1" applyBorder="1" applyAlignment="1">
      <alignment horizontal="center" vertical="center" wrapText="1"/>
    </xf>
    <xf numFmtId="0" fontId="13" fillId="0" borderId="0" xfId="0" applyFont="1"/>
    <xf numFmtId="0" fontId="10" fillId="0" borderId="12"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0" borderId="12" xfId="0" applyFont="1" applyBorder="1" applyAlignment="1">
      <alignment horizontal="left" vertical="top" wrapText="1"/>
    </xf>
    <xf numFmtId="0" fontId="10" fillId="0" borderId="12" xfId="0" applyFont="1" applyBorder="1" applyAlignment="1">
      <alignment horizontal="left" vertical="top" wrapText="1"/>
    </xf>
    <xf numFmtId="0" fontId="10" fillId="0" borderId="12" xfId="0" applyFont="1" applyBorder="1" applyAlignment="1">
      <alignment vertical="top" wrapText="1"/>
    </xf>
    <xf numFmtId="0" fontId="14" fillId="0" borderId="12" xfId="0" applyFont="1" applyBorder="1" applyAlignment="1">
      <alignment horizontal="left" vertical="top" wrapText="1"/>
    </xf>
    <xf numFmtId="0" fontId="3"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2" fillId="0" borderId="12" xfId="0" applyFont="1" applyBorder="1"/>
    <xf numFmtId="0" fontId="12" fillId="0" borderId="12" xfId="0" applyFont="1" applyBorder="1" applyAlignment="1">
      <alignment wrapText="1"/>
    </xf>
    <xf numFmtId="0" fontId="10" fillId="0" borderId="16" xfId="0" applyFont="1" applyBorder="1" applyAlignment="1"/>
    <xf numFmtId="0" fontId="10" fillId="0" borderId="11" xfId="0" applyFont="1" applyBorder="1" applyAlignment="1"/>
    <xf numFmtId="0" fontId="10" fillId="0" borderId="17" xfId="0" applyFont="1" applyBorder="1" applyAlignment="1"/>
    <xf numFmtId="0" fontId="10" fillId="0" borderId="18" xfId="0" applyFont="1" applyBorder="1" applyAlignment="1"/>
    <xf numFmtId="0" fontId="10" fillId="0" borderId="19" xfId="0" applyFont="1" applyBorder="1" applyAlignment="1"/>
    <xf numFmtId="0" fontId="10" fillId="0" borderId="20" xfId="0" applyFont="1" applyBorder="1" applyAlignment="1"/>
    <xf numFmtId="165" fontId="10" fillId="0" borderId="0" xfId="1" applyNumberFormat="1" applyFont="1"/>
    <xf numFmtId="0" fontId="12" fillId="0" borderId="0" xfId="0" applyFont="1"/>
    <xf numFmtId="0" fontId="12" fillId="5"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2" fillId="8" borderId="22" xfId="0" applyFont="1" applyFill="1" applyBorder="1" applyAlignment="1">
      <alignment horizontal="center"/>
    </xf>
    <xf numFmtId="0" fontId="2" fillId="0" borderId="22" xfId="2" applyFont="1" applyBorder="1" applyAlignment="1">
      <alignment horizontal="center"/>
    </xf>
    <xf numFmtId="0" fontId="10" fillId="9" borderId="22" xfId="0" applyFont="1" applyFill="1" applyBorder="1" applyAlignment="1">
      <alignment horizontal="center"/>
    </xf>
    <xf numFmtId="10" fontId="10" fillId="0" borderId="12" xfId="3" applyNumberFormat="1" applyFont="1" applyBorder="1" applyAlignment="1">
      <alignment horizontal="center"/>
    </xf>
    <xf numFmtId="0" fontId="10" fillId="0" borderId="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4" borderId="12" xfId="0" applyFont="1" applyFill="1" applyBorder="1"/>
    <xf numFmtId="9" fontId="10" fillId="4" borderId="12" xfId="0" applyNumberFormat="1" applyFont="1" applyFill="1" applyBorder="1"/>
    <xf numFmtId="0" fontId="10" fillId="4" borderId="12" xfId="0" applyFont="1" applyFill="1" applyBorder="1" applyAlignment="1">
      <alignment horizont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8" fillId="0" borderId="0" xfId="0" applyFont="1" applyFill="1" applyBorder="1" applyAlignment="1">
      <alignment horizontal="center"/>
    </xf>
    <xf numFmtId="0" fontId="10" fillId="10" borderId="0"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xf numFmtId="0" fontId="10" fillId="0" borderId="31" xfId="0" applyFont="1" applyBorder="1"/>
    <xf numFmtId="0" fontId="10" fillId="10" borderId="31" xfId="0" applyFont="1" applyFill="1" applyBorder="1" applyAlignment="1">
      <alignment horizontal="center" vertical="center" wrapText="1"/>
    </xf>
    <xf numFmtId="0" fontId="10" fillId="0" borderId="32" xfId="0" applyFont="1" applyBorder="1"/>
    <xf numFmtId="0" fontId="10" fillId="0" borderId="33" xfId="0" applyFont="1" applyBorder="1"/>
    <xf numFmtId="0" fontId="10" fillId="0" borderId="0" xfId="0" applyFont="1" applyBorder="1"/>
    <xf numFmtId="0" fontId="10" fillId="0" borderId="34" xfId="0" applyFont="1" applyBorder="1"/>
    <xf numFmtId="0" fontId="10" fillId="0" borderId="35" xfId="0" applyFont="1" applyBorder="1"/>
    <xf numFmtId="0" fontId="10" fillId="0" borderId="36" xfId="0" applyFont="1" applyBorder="1"/>
    <xf numFmtId="0" fontId="10" fillId="10" borderId="36" xfId="0" applyFont="1" applyFill="1" applyBorder="1" applyAlignment="1">
      <alignment horizontal="center" vertical="center" wrapText="1"/>
    </xf>
    <xf numFmtId="0" fontId="10" fillId="0" borderId="37" xfId="0" applyFont="1" applyBorder="1"/>
    <xf numFmtId="1" fontId="10" fillId="0" borderId="0" xfId="0" applyNumberFormat="1" applyFont="1"/>
    <xf numFmtId="0" fontId="7" fillId="0" borderId="0" xfId="0" applyFont="1" applyFill="1" applyBorder="1" applyAlignment="1">
      <alignment horizontal="center" wrapText="1"/>
    </xf>
    <xf numFmtId="0" fontId="10" fillId="2" borderId="38"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3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Alignment="1">
      <alignment horizontal="center"/>
    </xf>
    <xf numFmtId="0" fontId="12" fillId="8" borderId="12" xfId="0" applyFont="1" applyFill="1" applyBorder="1" applyAlignment="1">
      <alignment horizontal="center"/>
    </xf>
    <xf numFmtId="0" fontId="10" fillId="0" borderId="0" xfId="0" applyFont="1" applyFill="1" applyBorder="1" applyAlignment="1">
      <alignment horizontal="center" vertical="center" wrapText="1"/>
    </xf>
    <xf numFmtId="0" fontId="10" fillId="7" borderId="22" xfId="0" applyFont="1" applyFill="1" applyBorder="1" applyAlignment="1">
      <alignment horizontal="center"/>
    </xf>
    <xf numFmtId="0" fontId="10" fillId="7" borderId="40" xfId="0" applyFont="1" applyFill="1" applyBorder="1" applyAlignment="1">
      <alignment horizontal="center"/>
    </xf>
    <xf numFmtId="0" fontId="10" fillId="12" borderId="22" xfId="0" applyFont="1" applyFill="1" applyBorder="1" applyAlignment="1">
      <alignment horizontal="center"/>
    </xf>
    <xf numFmtId="0" fontId="10" fillId="12" borderId="40" xfId="0" applyFont="1" applyFill="1" applyBorder="1" applyAlignment="1">
      <alignment horizontal="center"/>
    </xf>
    <xf numFmtId="0" fontId="10" fillId="4" borderId="22" xfId="0" applyFont="1" applyFill="1" applyBorder="1" applyAlignment="1">
      <alignment horizontal="center"/>
    </xf>
    <xf numFmtId="0" fontId="10" fillId="4" borderId="40" xfId="0" applyFont="1" applyFill="1" applyBorder="1" applyAlignment="1">
      <alignment horizontal="center"/>
    </xf>
    <xf numFmtId="0" fontId="12" fillId="0" borderId="19" xfId="0" applyFont="1" applyBorder="1" applyAlignment="1">
      <alignment horizontal="center"/>
    </xf>
    <xf numFmtId="0" fontId="10" fillId="11" borderId="22" xfId="0" applyFont="1" applyFill="1" applyBorder="1" applyAlignment="1">
      <alignment horizontal="center"/>
    </xf>
    <xf numFmtId="0" fontId="10" fillId="11" borderId="40" xfId="0" applyFont="1" applyFill="1" applyBorder="1" applyAlignment="1">
      <alignment horizontal="center"/>
    </xf>
    <xf numFmtId="0" fontId="10" fillId="0" borderId="13" xfId="0" applyFont="1" applyBorder="1" applyAlignment="1">
      <alignment horizontal="left" wrapText="1"/>
    </xf>
    <xf numFmtId="0" fontId="10" fillId="0" borderId="14" xfId="0" applyFont="1" applyBorder="1" applyAlignment="1">
      <alignment horizontal="left" wrapText="1"/>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0" fontId="10" fillId="0" borderId="22" xfId="0" applyFont="1" applyBorder="1" applyAlignment="1">
      <alignment horizontal="center"/>
    </xf>
    <xf numFmtId="0" fontId="10" fillId="0" borderId="9" xfId="0" applyFont="1" applyBorder="1" applyAlignment="1">
      <alignment horizontal="center"/>
    </xf>
    <xf numFmtId="0" fontId="10" fillId="0" borderId="40" xfId="0" applyFont="1" applyBorder="1" applyAlignment="1">
      <alignment horizontal="center"/>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55250</xdr:colOff>
          <xdr:row>0</xdr:row>
          <xdr:rowOff>66675</xdr:rowOff>
        </xdr:from>
        <xdr:to>
          <xdr:col>1</xdr:col>
          <xdr:colOff>380960</xdr:colOff>
          <xdr:row>5</xdr:row>
          <xdr:rowOff>57150</xdr:rowOff>
        </xdr:to>
        <xdr:sp macro="" textlink="">
          <xdr:nvSpPr>
            <xdr:cNvPr id="4133" name="Object 37" hidden="1">
              <a:extLst>
                <a:ext uri="{63B3BB69-23CF-44E3-9099-C40C66FF867C}">
                  <a14:compatExt spid="_x0000_s41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9</xdr:col>
      <xdr:colOff>28575</xdr:colOff>
      <xdr:row>0</xdr:row>
      <xdr:rowOff>19049</xdr:rowOff>
    </xdr:from>
    <xdr:to>
      <xdr:col>9</xdr:col>
      <xdr:colOff>971550</xdr:colOff>
      <xdr:row>5</xdr:row>
      <xdr:rowOff>46643</xdr:rowOff>
    </xdr:to>
    <xdr:pic>
      <xdr:nvPicPr>
        <xdr:cNvPr id="39" name="Imagen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4625" y="19049"/>
          <a:ext cx="942975" cy="818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866775</xdr:colOff>
          <xdr:row>4</xdr:row>
          <xdr:rowOff>133350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866775</xdr:colOff>
          <xdr:row>4</xdr:row>
          <xdr:rowOff>133350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866775</xdr:colOff>
          <xdr:row>4</xdr:row>
          <xdr:rowOff>133350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3.vml"/><Relationship Id="rId1" Type="http://schemas.openxmlformats.org/officeDocument/2006/relationships/drawing" Target="../drawings/drawing2.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4.vml"/><Relationship Id="rId1" Type="http://schemas.openxmlformats.org/officeDocument/2006/relationships/drawing" Target="../drawings/drawing3.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5.vml"/><Relationship Id="rId1" Type="http://schemas.openxmlformats.org/officeDocument/2006/relationships/drawing" Target="../drawings/drawing4.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7"/>
  <sheetViews>
    <sheetView tabSelected="1" view="pageLayout" topLeftCell="B1" zoomScaleNormal="80" workbookViewId="0">
      <selection activeCell="J44" sqref="J44"/>
    </sheetView>
  </sheetViews>
  <sheetFormatPr baseColWidth="10" defaultRowHeight="11.25" x14ac:dyDescent="0.2"/>
  <cols>
    <col min="1" max="1" width="16.5703125" style="1" customWidth="1"/>
    <col min="2" max="2" width="18.28515625" style="1" customWidth="1"/>
    <col min="3" max="3" width="16.28515625" style="1" customWidth="1"/>
    <col min="4" max="5" width="15.5703125" style="1" customWidth="1"/>
    <col min="6" max="6" width="15.85546875" style="1" customWidth="1"/>
    <col min="7" max="7" width="15.7109375" style="1" customWidth="1"/>
    <col min="8" max="8" width="15.140625" style="1" customWidth="1"/>
    <col min="9" max="9" width="14.85546875" style="1" customWidth="1"/>
    <col min="10" max="10" width="14.7109375" style="1" customWidth="1"/>
    <col min="11" max="16384" width="11.42578125" style="1"/>
  </cols>
  <sheetData>
    <row r="2" spans="1:11" ht="12.75" x14ac:dyDescent="0.2">
      <c r="A2" s="109" t="s">
        <v>198</v>
      </c>
      <c r="B2" s="109"/>
      <c r="C2" s="109"/>
      <c r="D2" s="109"/>
      <c r="E2" s="109"/>
      <c r="F2" s="109"/>
      <c r="G2" s="109"/>
      <c r="H2" s="109"/>
      <c r="I2" s="109"/>
      <c r="J2" s="109"/>
    </row>
    <row r="3" spans="1:11" ht="12.75" x14ac:dyDescent="0.2">
      <c r="A3" s="109" t="s">
        <v>56</v>
      </c>
      <c r="B3" s="109"/>
      <c r="C3" s="109"/>
      <c r="D3" s="109"/>
      <c r="E3" s="109"/>
      <c r="F3" s="109"/>
      <c r="G3" s="109"/>
      <c r="H3" s="109"/>
      <c r="I3" s="109"/>
      <c r="J3" s="109"/>
    </row>
    <row r="4" spans="1:11" ht="12.75" x14ac:dyDescent="0.2">
      <c r="A4" s="109" t="s">
        <v>197</v>
      </c>
      <c r="B4" s="109"/>
      <c r="C4" s="109"/>
      <c r="D4" s="109"/>
      <c r="E4" s="109"/>
      <c r="F4" s="109"/>
      <c r="G4" s="109"/>
      <c r="H4" s="109"/>
      <c r="I4" s="109"/>
      <c r="J4" s="109"/>
    </row>
    <row r="5" spans="1:11" ht="12.75" x14ac:dyDescent="0.2">
      <c r="A5" s="27"/>
      <c r="B5" s="27"/>
      <c r="C5" s="27"/>
      <c r="D5" s="27"/>
      <c r="E5" s="27"/>
    </row>
    <row r="6" spans="1:11" x14ac:dyDescent="0.2">
      <c r="A6" s="118" t="s">
        <v>0</v>
      </c>
      <c r="B6" s="118"/>
      <c r="C6" s="118"/>
      <c r="D6" s="118"/>
      <c r="E6" s="118"/>
      <c r="F6" s="118" t="s">
        <v>191</v>
      </c>
      <c r="G6" s="118"/>
      <c r="H6" s="118"/>
      <c r="I6" s="118"/>
      <c r="J6" s="118"/>
    </row>
    <row r="7" spans="1:11" ht="12" thickBot="1" x14ac:dyDescent="0.25">
      <c r="A7" s="64" t="s">
        <v>1</v>
      </c>
      <c r="B7" s="64" t="s">
        <v>2</v>
      </c>
      <c r="C7" s="64" t="s">
        <v>3</v>
      </c>
      <c r="D7" s="64" t="s">
        <v>4</v>
      </c>
      <c r="E7" s="64" t="s">
        <v>5</v>
      </c>
      <c r="F7" s="65" t="s">
        <v>6</v>
      </c>
      <c r="G7" s="65" t="s">
        <v>7</v>
      </c>
      <c r="H7" s="65" t="s">
        <v>8</v>
      </c>
      <c r="I7" s="65" t="s">
        <v>9</v>
      </c>
      <c r="J7" s="65" t="s">
        <v>75</v>
      </c>
    </row>
    <row r="8" spans="1:11" ht="54.75" customHeight="1" x14ac:dyDescent="0.2">
      <c r="A8" s="8" t="s">
        <v>35</v>
      </c>
      <c r="B8" s="16" t="s">
        <v>87</v>
      </c>
      <c r="C8" s="8" t="s">
        <v>10</v>
      </c>
      <c r="D8" s="16" t="s">
        <v>11</v>
      </c>
      <c r="E8" s="8" t="s">
        <v>12</v>
      </c>
      <c r="F8" s="16" t="s">
        <v>76</v>
      </c>
      <c r="G8" s="8" t="s">
        <v>74</v>
      </c>
      <c r="H8" s="16" t="s">
        <v>83</v>
      </c>
      <c r="I8" s="8" t="s">
        <v>13</v>
      </c>
      <c r="J8" s="8" t="s">
        <v>195</v>
      </c>
    </row>
    <row r="9" spans="1:11" x14ac:dyDescent="0.2">
      <c r="A9" s="9"/>
      <c r="B9" s="17"/>
      <c r="C9" s="9"/>
      <c r="D9" s="17"/>
      <c r="E9" s="9"/>
      <c r="F9" s="17"/>
      <c r="G9" s="9"/>
      <c r="H9" s="17"/>
      <c r="I9" s="9"/>
      <c r="J9" s="9"/>
    </row>
    <row r="10" spans="1:11" ht="12" thickBot="1" x14ac:dyDescent="0.25">
      <c r="A10" s="10">
        <v>3</v>
      </c>
      <c r="B10" s="18">
        <v>4</v>
      </c>
      <c r="C10" s="10">
        <v>4</v>
      </c>
      <c r="D10" s="18">
        <v>4</v>
      </c>
      <c r="E10" s="10">
        <v>4</v>
      </c>
      <c r="F10" s="18">
        <v>3</v>
      </c>
      <c r="G10" s="10">
        <v>3</v>
      </c>
      <c r="H10" s="26">
        <v>3</v>
      </c>
      <c r="I10" s="10">
        <v>3</v>
      </c>
      <c r="J10" s="10">
        <v>3</v>
      </c>
    </row>
    <row r="11" spans="1:11" ht="45.75" customHeight="1" x14ac:dyDescent="0.2">
      <c r="A11" s="5" t="s">
        <v>17</v>
      </c>
      <c r="B11" s="16" t="s">
        <v>77</v>
      </c>
      <c r="C11" s="8" t="s">
        <v>78</v>
      </c>
      <c r="D11" s="8" t="s">
        <v>33</v>
      </c>
      <c r="E11" s="8" t="s">
        <v>36</v>
      </c>
      <c r="F11" s="16" t="s">
        <v>34</v>
      </c>
      <c r="G11" s="8" t="s">
        <v>79</v>
      </c>
      <c r="H11" s="8" t="s">
        <v>16</v>
      </c>
      <c r="I11" s="8" t="s">
        <v>184</v>
      </c>
      <c r="J11" s="3" t="s">
        <v>80</v>
      </c>
    </row>
    <row r="12" spans="1:11" x14ac:dyDescent="0.2">
      <c r="A12" s="6"/>
      <c r="B12" s="17"/>
      <c r="C12" s="9"/>
      <c r="D12" s="9"/>
      <c r="E12" s="9"/>
      <c r="F12" s="17"/>
      <c r="G12" s="9"/>
      <c r="H12" s="9" t="s">
        <v>114</v>
      </c>
      <c r="I12" s="9" t="s">
        <v>114</v>
      </c>
      <c r="J12" s="4"/>
    </row>
    <row r="13" spans="1:11" ht="12" thickBot="1" x14ac:dyDescent="0.25">
      <c r="A13" s="7">
        <v>2</v>
      </c>
      <c r="B13" s="18">
        <v>2</v>
      </c>
      <c r="C13" s="10">
        <v>2</v>
      </c>
      <c r="D13" s="14">
        <v>3</v>
      </c>
      <c r="E13" s="10">
        <v>3</v>
      </c>
      <c r="F13" s="18">
        <v>3</v>
      </c>
      <c r="G13" s="10">
        <v>3</v>
      </c>
      <c r="H13" s="14">
        <v>3</v>
      </c>
      <c r="I13" s="10">
        <v>3</v>
      </c>
      <c r="J13" s="78">
        <v>3</v>
      </c>
    </row>
    <row r="14" spans="1:11" ht="22.5" x14ac:dyDescent="0.2">
      <c r="A14" s="5" t="s">
        <v>21</v>
      </c>
      <c r="B14" s="19" t="s">
        <v>14</v>
      </c>
      <c r="C14" s="75" t="s">
        <v>171</v>
      </c>
      <c r="D14" s="8" t="s">
        <v>182</v>
      </c>
      <c r="E14" s="82" t="s">
        <v>85</v>
      </c>
      <c r="F14" s="3" t="s">
        <v>172</v>
      </c>
      <c r="G14" s="16" t="s">
        <v>15</v>
      </c>
      <c r="H14" s="8" t="s">
        <v>107</v>
      </c>
      <c r="I14" s="8" t="s">
        <v>192</v>
      </c>
      <c r="J14" s="8" t="s">
        <v>192</v>
      </c>
    </row>
    <row r="15" spans="1:11" x14ac:dyDescent="0.2">
      <c r="A15" s="6"/>
      <c r="B15" s="20"/>
      <c r="C15" s="76"/>
      <c r="D15" s="9"/>
      <c r="E15" s="83"/>
      <c r="F15" s="4"/>
      <c r="G15" s="17"/>
      <c r="H15" s="9" t="s">
        <v>95</v>
      </c>
      <c r="I15" s="17" t="s">
        <v>114</v>
      </c>
      <c r="J15" s="9" t="s">
        <v>114</v>
      </c>
      <c r="K15" s="74"/>
    </row>
    <row r="16" spans="1:11" ht="12" thickBot="1" x14ac:dyDescent="0.25">
      <c r="A16" s="15">
        <v>2</v>
      </c>
      <c r="B16" s="21">
        <v>3</v>
      </c>
      <c r="C16" s="77">
        <v>3</v>
      </c>
      <c r="D16" s="84">
        <v>3</v>
      </c>
      <c r="E16" s="87">
        <v>3</v>
      </c>
      <c r="F16" s="78">
        <v>4</v>
      </c>
      <c r="G16" s="26">
        <v>3</v>
      </c>
      <c r="H16" s="14">
        <v>3</v>
      </c>
      <c r="I16" s="18">
        <v>4</v>
      </c>
      <c r="J16" s="10">
        <v>4</v>
      </c>
      <c r="K16" s="74"/>
    </row>
    <row r="17" spans="1:11" ht="53.25" customHeight="1" x14ac:dyDescent="0.2">
      <c r="A17" s="5" t="s">
        <v>81</v>
      </c>
      <c r="B17" s="19" t="s">
        <v>82</v>
      </c>
      <c r="C17" s="5" t="s">
        <v>187</v>
      </c>
      <c r="D17" s="88" t="s">
        <v>84</v>
      </c>
      <c r="E17" s="82" t="s">
        <v>23</v>
      </c>
      <c r="F17" s="3" t="s">
        <v>180</v>
      </c>
      <c r="G17" s="75" t="s">
        <v>173</v>
      </c>
      <c r="H17" s="8" t="s">
        <v>183</v>
      </c>
      <c r="I17" s="22" t="s">
        <v>176</v>
      </c>
      <c r="J17" s="11" t="s">
        <v>177</v>
      </c>
    </row>
    <row r="18" spans="1:11" x14ac:dyDescent="0.2">
      <c r="A18" s="6"/>
      <c r="B18" s="20"/>
      <c r="C18" s="6"/>
      <c r="D18" s="6"/>
      <c r="E18" s="83"/>
      <c r="F18" s="103"/>
      <c r="G18" s="76"/>
      <c r="H18" s="69" t="s">
        <v>114</v>
      </c>
      <c r="I18" s="23"/>
      <c r="J18" s="12"/>
    </row>
    <row r="19" spans="1:11" ht="12" thickBot="1" x14ac:dyDescent="0.25">
      <c r="A19" s="15">
        <v>4</v>
      </c>
      <c r="B19" s="21">
        <v>4</v>
      </c>
      <c r="C19" s="15">
        <v>4</v>
      </c>
      <c r="D19" s="7">
        <v>3</v>
      </c>
      <c r="E19" s="106">
        <v>3</v>
      </c>
      <c r="F19" s="78">
        <v>3</v>
      </c>
      <c r="G19" s="77">
        <v>4</v>
      </c>
      <c r="H19" s="10">
        <v>3</v>
      </c>
      <c r="I19" s="24">
        <v>2</v>
      </c>
      <c r="J19" s="13">
        <v>2</v>
      </c>
    </row>
    <row r="20" spans="1:11" ht="33.75" x14ac:dyDescent="0.2">
      <c r="A20" s="11" t="s">
        <v>24</v>
      </c>
      <c r="B20" s="5" t="s">
        <v>190</v>
      </c>
      <c r="C20" s="5" t="s">
        <v>20</v>
      </c>
      <c r="D20" s="5" t="s">
        <v>19</v>
      </c>
      <c r="E20" s="5" t="s">
        <v>181</v>
      </c>
      <c r="F20" s="3" t="s">
        <v>164</v>
      </c>
      <c r="G20" s="8" t="s">
        <v>25</v>
      </c>
      <c r="H20" s="66" t="s">
        <v>174</v>
      </c>
      <c r="I20" s="66" t="s">
        <v>175</v>
      </c>
      <c r="J20" s="66" t="s">
        <v>178</v>
      </c>
    </row>
    <row r="21" spans="1:11" x14ac:dyDescent="0.2">
      <c r="A21" s="12"/>
      <c r="B21" s="6"/>
      <c r="C21" s="6"/>
      <c r="D21" s="6"/>
      <c r="E21" s="6"/>
      <c r="F21" s="103"/>
      <c r="G21" s="9" t="s">
        <v>114</v>
      </c>
      <c r="H21" s="67" t="s">
        <v>114</v>
      </c>
      <c r="I21" s="67" t="s">
        <v>114</v>
      </c>
      <c r="J21" s="67" t="s">
        <v>114</v>
      </c>
    </row>
    <row r="22" spans="1:11" ht="12" thickBot="1" x14ac:dyDescent="0.25">
      <c r="A22" s="13">
        <v>2</v>
      </c>
      <c r="B22" s="7">
        <v>3</v>
      </c>
      <c r="C22" s="7">
        <v>3</v>
      </c>
      <c r="D22" s="7">
        <v>3</v>
      </c>
      <c r="E22" s="7">
        <v>3</v>
      </c>
      <c r="F22" s="104">
        <v>3</v>
      </c>
      <c r="G22" s="10">
        <v>3</v>
      </c>
      <c r="H22" s="68">
        <v>3</v>
      </c>
      <c r="I22" s="68">
        <v>3</v>
      </c>
      <c r="J22" s="68">
        <v>3</v>
      </c>
    </row>
    <row r="23" spans="1:11" ht="33.75" x14ac:dyDescent="0.2">
      <c r="A23" s="11" t="s">
        <v>193</v>
      </c>
      <c r="B23" s="22" t="s">
        <v>194</v>
      </c>
      <c r="C23" s="11" t="s">
        <v>22</v>
      </c>
      <c r="D23" s="90"/>
      <c r="E23" s="93"/>
      <c r="F23" s="92"/>
      <c r="G23" s="92"/>
      <c r="H23" s="91"/>
      <c r="I23" s="91"/>
      <c r="J23" s="93"/>
    </row>
    <row r="24" spans="1:11" x14ac:dyDescent="0.2">
      <c r="A24" s="12"/>
      <c r="B24" s="23"/>
      <c r="C24" s="12"/>
      <c r="D24" s="94"/>
      <c r="E24" s="96"/>
      <c r="F24" s="86"/>
      <c r="G24" s="86"/>
      <c r="H24" s="95"/>
      <c r="I24" s="95"/>
      <c r="J24" s="96"/>
    </row>
    <row r="25" spans="1:11" ht="12" thickBot="1" x14ac:dyDescent="0.25">
      <c r="A25" s="13">
        <v>2</v>
      </c>
      <c r="B25" s="25">
        <v>2</v>
      </c>
      <c r="C25" s="13">
        <v>2</v>
      </c>
      <c r="D25" s="97"/>
      <c r="E25" s="100"/>
      <c r="F25" s="99"/>
      <c r="G25" s="99"/>
      <c r="H25" s="98"/>
      <c r="I25" s="98"/>
      <c r="J25" s="100"/>
    </row>
    <row r="26" spans="1:11" ht="12" thickBot="1" x14ac:dyDescent="0.25">
      <c r="A26" s="2">
        <f>SUM(A10+A13+A16+A19+A22+A25)</f>
        <v>15</v>
      </c>
      <c r="B26" s="2">
        <f t="shared" ref="B26:G26" si="0">SUM(B10+B13+B16+B19+B22+B25)</f>
        <v>18</v>
      </c>
      <c r="C26" s="2">
        <f t="shared" si="0"/>
        <v>18</v>
      </c>
      <c r="D26" s="2">
        <f t="shared" si="0"/>
        <v>16</v>
      </c>
      <c r="E26" s="89">
        <f t="shared" si="0"/>
        <v>16</v>
      </c>
      <c r="F26" s="105">
        <f t="shared" si="0"/>
        <v>16</v>
      </c>
      <c r="G26" s="89">
        <f t="shared" si="0"/>
        <v>16</v>
      </c>
      <c r="H26" s="2">
        <f>SUM(H10+H13+H16+H19+H22+H25)</f>
        <v>15</v>
      </c>
      <c r="I26" s="2">
        <f>SUM(I10+I13+I16+I19+I22+I25)</f>
        <v>15</v>
      </c>
      <c r="J26" s="2">
        <f>SUM(J10+J13+J16+J19+J22+J25)</f>
        <v>15</v>
      </c>
      <c r="K26" s="1">
        <f>SUM(A26:J26)</f>
        <v>160</v>
      </c>
    </row>
    <row r="27" spans="1:11" x14ac:dyDescent="0.2">
      <c r="A27" s="63" t="s">
        <v>27</v>
      </c>
      <c r="B27" s="63" t="s">
        <v>28</v>
      </c>
      <c r="C27" s="63" t="s">
        <v>29</v>
      </c>
      <c r="D27" s="63" t="s">
        <v>30</v>
      </c>
      <c r="E27" s="63"/>
    </row>
    <row r="28" spans="1:11" x14ac:dyDescent="0.2">
      <c r="A28" s="63" t="s">
        <v>31</v>
      </c>
      <c r="B28" s="63" t="s">
        <v>86</v>
      </c>
      <c r="C28" s="63" t="s">
        <v>32</v>
      </c>
      <c r="D28" s="63"/>
      <c r="E28" s="63" t="s">
        <v>186</v>
      </c>
      <c r="F28" s="111" t="s">
        <v>189</v>
      </c>
      <c r="G28" s="111"/>
      <c r="H28" s="74"/>
    </row>
    <row r="29" spans="1:11" x14ac:dyDescent="0.2">
      <c r="A29" s="1">
        <v>6</v>
      </c>
      <c r="B29" s="1">
        <v>6</v>
      </c>
      <c r="C29" s="1">
        <v>6</v>
      </c>
      <c r="D29" s="1">
        <v>6</v>
      </c>
      <c r="E29" s="1">
        <v>6</v>
      </c>
      <c r="F29" s="74">
        <v>6</v>
      </c>
      <c r="G29" s="74">
        <v>6</v>
      </c>
      <c r="H29" s="74">
        <v>6</v>
      </c>
      <c r="I29" s="1">
        <v>6</v>
      </c>
      <c r="J29" s="1">
        <v>6</v>
      </c>
      <c r="K29" s="1">
        <f>SUM(A29:J29)</f>
        <v>60</v>
      </c>
    </row>
    <row r="30" spans="1:11" x14ac:dyDescent="0.2">
      <c r="A30" s="110" t="s">
        <v>168</v>
      </c>
      <c r="B30" s="110"/>
      <c r="C30" s="70" t="s">
        <v>169</v>
      </c>
      <c r="D30" s="32" t="s">
        <v>179</v>
      </c>
      <c r="E30" s="81" t="s">
        <v>179</v>
      </c>
      <c r="F30" s="74" t="s">
        <v>188</v>
      </c>
      <c r="G30" s="102" t="s">
        <v>1</v>
      </c>
      <c r="H30" s="102"/>
    </row>
    <row r="31" spans="1:11" ht="12.75" x14ac:dyDescent="0.2">
      <c r="A31" s="114" t="s">
        <v>29</v>
      </c>
      <c r="B31" s="115"/>
      <c r="C31" s="71">
        <f>SUM(A13+A16+A19+B16+B19+B22+C19+C22+D19+D22+E16+E19+E22)</f>
        <v>40</v>
      </c>
      <c r="D31" s="73">
        <f>SUM(C31/$C$35)</f>
        <v>0.25</v>
      </c>
      <c r="E31" s="80">
        <v>0.25</v>
      </c>
      <c r="F31" s="101">
        <v>1</v>
      </c>
      <c r="G31" s="85">
        <v>1</v>
      </c>
      <c r="H31" s="85"/>
    </row>
    <row r="32" spans="1:11" ht="12.75" x14ac:dyDescent="0.2">
      <c r="A32" s="116" t="s">
        <v>30</v>
      </c>
      <c r="B32" s="117"/>
      <c r="C32" s="71">
        <f>SUM(A22+A25+B25+C25+I19+J19)</f>
        <v>12</v>
      </c>
      <c r="D32" s="73">
        <f>SUM(C32/$C$35)</f>
        <v>7.4999999999999997E-2</v>
      </c>
      <c r="E32" s="80">
        <v>0.05</v>
      </c>
      <c r="F32" s="101">
        <v>1</v>
      </c>
      <c r="G32" s="85">
        <v>2</v>
      </c>
      <c r="H32" s="85"/>
    </row>
    <row r="33" spans="1:10" ht="12.75" x14ac:dyDescent="0.2">
      <c r="A33" s="119" t="s">
        <v>166</v>
      </c>
      <c r="B33" s="120"/>
      <c r="C33" s="71">
        <f>SUM(A10+B10+B13+C10+C13+C16+D10+D13+D16+E10+E13+F10+F13+F16+F19+F22+G10+G13+G16+G19+G22+H10+H13+H16+H19+I10+I13+I16+J10+J13+J16)</f>
        <v>99</v>
      </c>
      <c r="D33" s="73">
        <f>SUM(C33/$C$35)</f>
        <v>0.61875000000000002</v>
      </c>
      <c r="E33" s="80">
        <v>0.65</v>
      </c>
      <c r="F33" s="101">
        <v>1</v>
      </c>
      <c r="G33" s="85">
        <v>2</v>
      </c>
      <c r="H33" s="85"/>
    </row>
    <row r="34" spans="1:10" ht="12.75" x14ac:dyDescent="0.2">
      <c r="A34" s="112" t="s">
        <v>167</v>
      </c>
      <c r="B34" s="113"/>
      <c r="C34" s="71">
        <f>SUM(H22:J22)</f>
        <v>9</v>
      </c>
      <c r="D34" s="73">
        <f>SUM(C34/$C$35)</f>
        <v>5.6250000000000001E-2</v>
      </c>
      <c r="E34" s="80">
        <v>0.05</v>
      </c>
      <c r="F34" s="101">
        <v>1</v>
      </c>
      <c r="G34" s="85">
        <v>2</v>
      </c>
      <c r="H34" s="85"/>
    </row>
    <row r="35" spans="1:10" x14ac:dyDescent="0.2">
      <c r="C35" s="72">
        <f>SUM(C31:C34)</f>
        <v>160</v>
      </c>
      <c r="D35" s="73">
        <f>SUM(C35/$C$35)</f>
        <v>1</v>
      </c>
      <c r="E35" s="79"/>
    </row>
    <row r="37" spans="1:10" x14ac:dyDescent="0.2">
      <c r="A37" s="62" t="s">
        <v>185</v>
      </c>
      <c r="E37" s="1">
        <f>SUM(A26:E26)</f>
        <v>83</v>
      </c>
      <c r="J37" s="1">
        <f>SUM(F26:J26)</f>
        <v>77</v>
      </c>
    </row>
  </sheetData>
  <mergeCells count="11">
    <mergeCell ref="A34:B34"/>
    <mergeCell ref="A31:B31"/>
    <mergeCell ref="A32:B32"/>
    <mergeCell ref="A6:E6"/>
    <mergeCell ref="F6:J6"/>
    <mergeCell ref="A33:B33"/>
    <mergeCell ref="A2:J2"/>
    <mergeCell ref="A3:J3"/>
    <mergeCell ref="A4:J4"/>
    <mergeCell ref="A30:B30"/>
    <mergeCell ref="F28:G28"/>
  </mergeCells>
  <pageMargins left="0.39370078740157483" right="0.31496062992125984" top="0.55118110236220474" bottom="0.55118110236220474" header="0.31496062992125984" footer="0.31496062992125984"/>
  <pageSetup scale="70" orientation="landscape" r:id="rId1"/>
  <drawing r:id="rId2"/>
  <legacyDrawing r:id="rId3"/>
  <oleObjects>
    <mc:AlternateContent xmlns:mc="http://schemas.openxmlformats.org/markup-compatibility/2006">
      <mc:Choice Requires="x14">
        <oleObject progId="PBrush" shapeId="4133" r:id="rId4">
          <objectPr defaultSize="0" autoPict="0" r:id="rId5">
            <anchor moveWithCells="1" sizeWithCells="1">
              <from>
                <xdr:col>0</xdr:col>
                <xdr:colOff>57150</xdr:colOff>
                <xdr:row>0</xdr:row>
                <xdr:rowOff>66675</xdr:rowOff>
              </from>
              <to>
                <xdr:col>1</xdr:col>
                <xdr:colOff>381000</xdr:colOff>
                <xdr:row>5</xdr:row>
                <xdr:rowOff>57150</xdr:rowOff>
              </to>
            </anchor>
          </objectPr>
        </oleObject>
      </mc:Choice>
      <mc:Fallback>
        <oleObject progId="PBrush" shapeId="41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62"/>
  <sheetViews>
    <sheetView workbookViewId="0">
      <selection activeCell="E6" sqref="E6"/>
    </sheetView>
  </sheetViews>
  <sheetFormatPr baseColWidth="10" defaultColWidth="6.28515625" defaultRowHeight="11.25" x14ac:dyDescent="0.2"/>
  <cols>
    <col min="1" max="1" width="6.28515625" style="1" customWidth="1"/>
    <col min="2" max="2" width="22.140625" style="1" customWidth="1"/>
    <col min="3" max="4" width="2.85546875" style="1" customWidth="1"/>
    <col min="5" max="5" width="27.7109375" style="1" customWidth="1"/>
    <col min="6" max="6" width="4" style="1" customWidth="1"/>
    <col min="7" max="8" width="2.140625" style="1" customWidth="1"/>
    <col min="9" max="9" width="6.28515625" style="1" customWidth="1"/>
    <col min="10" max="10" width="28.85546875" style="1" customWidth="1"/>
    <col min="11" max="16384" width="6.28515625" style="1"/>
  </cols>
  <sheetData>
    <row r="2" spans="1:10" x14ac:dyDescent="0.2">
      <c r="A2" s="125" t="s">
        <v>38</v>
      </c>
      <c r="B2" s="126"/>
      <c r="C2" s="126"/>
      <c r="D2" s="126"/>
      <c r="E2" s="126"/>
      <c r="F2" s="126"/>
      <c r="G2" s="126"/>
      <c r="H2" s="126"/>
      <c r="I2" s="127"/>
    </row>
    <row r="3" spans="1:10" x14ac:dyDescent="0.2">
      <c r="A3" s="125" t="s">
        <v>136</v>
      </c>
      <c r="B3" s="126"/>
      <c r="C3" s="126"/>
      <c r="D3" s="126"/>
      <c r="E3" s="126"/>
      <c r="F3" s="126"/>
      <c r="G3" s="126"/>
      <c r="H3" s="126"/>
      <c r="I3" s="127"/>
    </row>
    <row r="4" spans="1:10" ht="30.75" customHeight="1" x14ac:dyDescent="0.2">
      <c r="A4" s="128"/>
      <c r="B4" s="129"/>
      <c r="C4" s="129"/>
      <c r="D4" s="129"/>
      <c r="E4" s="129"/>
      <c r="F4" s="129"/>
      <c r="G4" s="129"/>
      <c r="H4" s="129"/>
      <c r="I4" s="130"/>
    </row>
    <row r="5" spans="1:10" x14ac:dyDescent="0.2">
      <c r="A5" s="28" t="s">
        <v>170</v>
      </c>
      <c r="B5" s="28"/>
      <c r="C5" s="28"/>
      <c r="D5" s="28"/>
      <c r="E5" s="28"/>
      <c r="F5" s="28"/>
      <c r="G5" s="28"/>
      <c r="H5" s="28"/>
      <c r="I5" s="28"/>
    </row>
    <row r="6" spans="1:10" ht="30" customHeight="1" x14ac:dyDescent="0.2">
      <c r="A6" s="1" t="s">
        <v>137</v>
      </c>
      <c r="B6" s="29" t="s">
        <v>53</v>
      </c>
      <c r="C6" s="29" t="s">
        <v>91</v>
      </c>
      <c r="D6" s="29" t="s">
        <v>92</v>
      </c>
      <c r="E6" s="29" t="s">
        <v>54</v>
      </c>
      <c r="F6" s="30" t="s">
        <v>91</v>
      </c>
      <c r="G6" s="30" t="s">
        <v>92</v>
      </c>
      <c r="H6" s="1" t="s">
        <v>93</v>
      </c>
      <c r="I6" s="1" t="s">
        <v>138</v>
      </c>
      <c r="J6" s="29" t="s">
        <v>55</v>
      </c>
    </row>
    <row r="7" spans="1:10" ht="32.25" customHeight="1" x14ac:dyDescent="0.2">
      <c r="A7" s="1">
        <v>471102</v>
      </c>
      <c r="B7" s="31" t="s">
        <v>94</v>
      </c>
      <c r="C7" s="32">
        <v>4</v>
      </c>
      <c r="D7" s="32" t="s">
        <v>90</v>
      </c>
      <c r="E7" s="33" t="s">
        <v>94</v>
      </c>
      <c r="F7" s="34">
        <v>3</v>
      </c>
      <c r="G7" s="34" t="s">
        <v>90</v>
      </c>
      <c r="H7" s="34" t="s">
        <v>95</v>
      </c>
      <c r="J7" s="35" t="s">
        <v>139</v>
      </c>
    </row>
    <row r="8" spans="1:10" ht="25.5" customHeight="1" x14ac:dyDescent="0.2">
      <c r="A8" s="1">
        <v>471103</v>
      </c>
      <c r="B8" s="31" t="s">
        <v>96</v>
      </c>
      <c r="C8" s="32">
        <v>4</v>
      </c>
      <c r="D8" s="32" t="s">
        <v>88</v>
      </c>
      <c r="E8" s="33" t="s">
        <v>97</v>
      </c>
      <c r="F8" s="34">
        <v>4</v>
      </c>
      <c r="G8" s="34" t="s">
        <v>88</v>
      </c>
      <c r="H8" s="34" t="s">
        <v>95</v>
      </c>
      <c r="J8" s="31" t="s">
        <v>140</v>
      </c>
    </row>
    <row r="9" spans="1:10" ht="33.75" x14ac:dyDescent="0.2">
      <c r="A9" s="1">
        <v>471105</v>
      </c>
      <c r="B9" s="31" t="s">
        <v>21</v>
      </c>
      <c r="C9" s="32">
        <v>2</v>
      </c>
      <c r="D9" s="32" t="s">
        <v>89</v>
      </c>
      <c r="E9" s="33" t="s">
        <v>21</v>
      </c>
      <c r="F9" s="34">
        <v>3</v>
      </c>
      <c r="G9" s="34" t="s">
        <v>90</v>
      </c>
      <c r="H9" s="34" t="s">
        <v>95</v>
      </c>
      <c r="J9" s="35" t="s">
        <v>165</v>
      </c>
    </row>
    <row r="10" spans="1:10" ht="51" customHeight="1" x14ac:dyDescent="0.2">
      <c r="A10" s="1">
        <v>471101</v>
      </c>
      <c r="B10" s="36" t="s">
        <v>98</v>
      </c>
      <c r="C10" s="32">
        <v>2</v>
      </c>
      <c r="D10" s="32" t="s">
        <v>89</v>
      </c>
      <c r="E10" s="37" t="s">
        <v>98</v>
      </c>
      <c r="F10" s="38">
        <v>3</v>
      </c>
      <c r="G10" s="38" t="s">
        <v>90</v>
      </c>
      <c r="H10" s="34" t="s">
        <v>95</v>
      </c>
      <c r="J10" s="35" t="s">
        <v>141</v>
      </c>
    </row>
    <row r="11" spans="1:10" ht="51" customHeight="1" x14ac:dyDescent="0.2">
      <c r="A11" s="1">
        <v>471106</v>
      </c>
      <c r="B11" s="36" t="s">
        <v>99</v>
      </c>
      <c r="C11" s="32">
        <v>2</v>
      </c>
      <c r="D11" s="32" t="s">
        <v>89</v>
      </c>
      <c r="E11" s="37" t="s">
        <v>99</v>
      </c>
      <c r="F11" s="34">
        <v>2</v>
      </c>
      <c r="G11" s="34" t="s">
        <v>89</v>
      </c>
      <c r="H11" s="34" t="s">
        <v>95</v>
      </c>
      <c r="J11" s="35" t="s">
        <v>142</v>
      </c>
    </row>
    <row r="12" spans="1:10" ht="41.25" customHeight="1" x14ac:dyDescent="0.2">
      <c r="A12" s="1">
        <v>471104</v>
      </c>
      <c r="B12" s="36" t="s">
        <v>26</v>
      </c>
      <c r="C12" s="32">
        <v>2</v>
      </c>
      <c r="D12" s="32" t="s">
        <v>89</v>
      </c>
      <c r="E12" s="37" t="s">
        <v>26</v>
      </c>
      <c r="F12" s="34">
        <v>2</v>
      </c>
      <c r="G12" s="34" t="s">
        <v>89</v>
      </c>
      <c r="H12" s="34" t="s">
        <v>95</v>
      </c>
      <c r="J12" s="35" t="s">
        <v>142</v>
      </c>
    </row>
    <row r="13" spans="1:10" ht="31.5" customHeight="1" x14ac:dyDescent="0.2">
      <c r="A13" s="1">
        <v>471201</v>
      </c>
      <c r="B13" s="36" t="s">
        <v>100</v>
      </c>
      <c r="C13" s="32">
        <v>4</v>
      </c>
      <c r="D13" s="32" t="s">
        <v>90</v>
      </c>
      <c r="E13" s="37" t="s">
        <v>100</v>
      </c>
      <c r="F13" s="34">
        <v>4</v>
      </c>
      <c r="G13" s="34" t="s">
        <v>90</v>
      </c>
      <c r="H13" s="34" t="s">
        <v>95</v>
      </c>
      <c r="J13" s="35" t="s">
        <v>142</v>
      </c>
    </row>
    <row r="14" spans="1:10" ht="36.75" customHeight="1" x14ac:dyDescent="0.2">
      <c r="B14" s="36"/>
      <c r="C14" s="32"/>
      <c r="D14" s="32"/>
      <c r="E14" s="37" t="s">
        <v>101</v>
      </c>
      <c r="F14" s="34">
        <v>2</v>
      </c>
      <c r="G14" s="34" t="s">
        <v>90</v>
      </c>
      <c r="H14" s="34" t="s">
        <v>95</v>
      </c>
      <c r="J14" s="35" t="s">
        <v>143</v>
      </c>
    </row>
    <row r="15" spans="1:10" ht="35.25" customHeight="1" x14ac:dyDescent="0.2">
      <c r="A15" s="1">
        <v>471202</v>
      </c>
      <c r="B15" s="36" t="s">
        <v>58</v>
      </c>
      <c r="C15" s="32">
        <v>4</v>
      </c>
      <c r="D15" s="32" t="s">
        <v>88</v>
      </c>
      <c r="E15" s="37" t="s">
        <v>58</v>
      </c>
      <c r="F15" s="34">
        <v>4</v>
      </c>
      <c r="G15" s="34" t="s">
        <v>88</v>
      </c>
      <c r="H15" s="34" t="s">
        <v>95</v>
      </c>
      <c r="J15" s="35" t="s">
        <v>142</v>
      </c>
    </row>
    <row r="16" spans="1:10" ht="33" customHeight="1" x14ac:dyDescent="0.2">
      <c r="A16" s="1">
        <v>471204</v>
      </c>
      <c r="B16" s="36" t="s">
        <v>18</v>
      </c>
      <c r="C16" s="32">
        <v>4</v>
      </c>
      <c r="D16" s="32" t="s">
        <v>88</v>
      </c>
      <c r="E16" s="37" t="s">
        <v>102</v>
      </c>
      <c r="F16" s="34">
        <v>4</v>
      </c>
      <c r="G16" s="34" t="s">
        <v>88</v>
      </c>
      <c r="H16" s="34" t="s">
        <v>95</v>
      </c>
      <c r="J16" s="35" t="s">
        <v>144</v>
      </c>
    </row>
    <row r="17" spans="1:10" ht="36" customHeight="1" x14ac:dyDescent="0.2">
      <c r="A17" s="1">
        <v>471203</v>
      </c>
      <c r="B17" s="36" t="s">
        <v>59</v>
      </c>
      <c r="C17" s="32">
        <v>2</v>
      </c>
      <c r="D17" s="32" t="s">
        <v>89</v>
      </c>
      <c r="E17" s="37" t="s">
        <v>59</v>
      </c>
      <c r="F17" s="34">
        <v>2</v>
      </c>
      <c r="G17" s="34" t="s">
        <v>89</v>
      </c>
      <c r="H17" s="34" t="s">
        <v>95</v>
      </c>
      <c r="J17" s="35" t="s">
        <v>142</v>
      </c>
    </row>
    <row r="18" spans="1:10" ht="36" customHeight="1" x14ac:dyDescent="0.2">
      <c r="A18" s="1">
        <v>471205</v>
      </c>
      <c r="B18" s="36" t="s">
        <v>60</v>
      </c>
      <c r="C18" s="32">
        <v>2</v>
      </c>
      <c r="D18" s="32" t="s">
        <v>89</v>
      </c>
      <c r="E18" s="37" t="s">
        <v>60</v>
      </c>
      <c r="F18" s="34">
        <v>2</v>
      </c>
      <c r="G18" s="34" t="s">
        <v>89</v>
      </c>
      <c r="H18" s="34" t="s">
        <v>95</v>
      </c>
      <c r="J18" s="35" t="s">
        <v>142</v>
      </c>
    </row>
    <row r="19" spans="1:10" ht="31.5" customHeight="1" x14ac:dyDescent="0.2">
      <c r="A19" s="1">
        <v>471301</v>
      </c>
      <c r="B19" s="36" t="s">
        <v>62</v>
      </c>
      <c r="C19" s="32">
        <v>4</v>
      </c>
      <c r="D19" s="32" t="s">
        <v>90</v>
      </c>
      <c r="E19" s="37" t="s">
        <v>62</v>
      </c>
      <c r="F19" s="34">
        <v>4</v>
      </c>
      <c r="G19" s="34" t="s">
        <v>90</v>
      </c>
      <c r="H19" s="34" t="s">
        <v>95</v>
      </c>
      <c r="I19" s="39">
        <v>471201</v>
      </c>
      <c r="J19" s="35" t="s">
        <v>145</v>
      </c>
    </row>
    <row r="20" spans="1:10" ht="15.75" customHeight="1" x14ac:dyDescent="0.2">
      <c r="B20" s="36"/>
      <c r="C20" s="32"/>
      <c r="D20" s="32"/>
      <c r="E20" s="37" t="s">
        <v>103</v>
      </c>
      <c r="F20" s="34">
        <v>2</v>
      </c>
      <c r="G20" s="34" t="s">
        <v>90</v>
      </c>
      <c r="H20" s="34" t="s">
        <v>95</v>
      </c>
      <c r="J20" s="35" t="s">
        <v>143</v>
      </c>
    </row>
    <row r="21" spans="1:10" ht="78.75" customHeight="1" x14ac:dyDescent="0.2">
      <c r="A21" s="1">
        <v>471304</v>
      </c>
      <c r="B21" s="35" t="s">
        <v>104</v>
      </c>
      <c r="C21" s="40">
        <v>3</v>
      </c>
      <c r="D21" s="40" t="s">
        <v>89</v>
      </c>
      <c r="E21" s="131" t="s">
        <v>146</v>
      </c>
      <c r="F21" s="42">
        <v>4</v>
      </c>
      <c r="G21" s="42" t="s">
        <v>88</v>
      </c>
      <c r="H21" s="43" t="s">
        <v>95</v>
      </c>
      <c r="J21" s="121" t="s">
        <v>50</v>
      </c>
    </row>
    <row r="22" spans="1:10" ht="43.5" customHeight="1" x14ac:dyDescent="0.2">
      <c r="A22" s="1">
        <v>471302</v>
      </c>
      <c r="B22" s="35" t="s">
        <v>105</v>
      </c>
      <c r="C22" s="40">
        <v>4</v>
      </c>
      <c r="D22" s="40" t="s">
        <v>90</v>
      </c>
      <c r="E22" s="132"/>
      <c r="F22" s="44"/>
      <c r="G22" s="44"/>
      <c r="H22" s="45"/>
      <c r="J22" s="122"/>
    </row>
    <row r="23" spans="1:10" ht="30.75" customHeight="1" x14ac:dyDescent="0.2">
      <c r="A23" s="1">
        <v>471303</v>
      </c>
      <c r="B23" s="31" t="s">
        <v>63</v>
      </c>
      <c r="C23" s="40">
        <v>4</v>
      </c>
      <c r="D23" s="40" t="s">
        <v>88</v>
      </c>
      <c r="E23" s="33" t="s">
        <v>106</v>
      </c>
      <c r="F23" s="34">
        <v>4</v>
      </c>
      <c r="G23" s="34" t="s">
        <v>88</v>
      </c>
      <c r="H23" s="34" t="s">
        <v>95</v>
      </c>
      <c r="J23" s="31" t="s">
        <v>140</v>
      </c>
    </row>
    <row r="24" spans="1:10" ht="26.25" customHeight="1" x14ac:dyDescent="0.2">
      <c r="A24" s="1">
        <v>471305</v>
      </c>
      <c r="B24" s="31" t="s">
        <v>41</v>
      </c>
      <c r="C24" s="40">
        <v>2</v>
      </c>
      <c r="D24" s="40" t="s">
        <v>89</v>
      </c>
      <c r="E24" s="123" t="s">
        <v>107</v>
      </c>
      <c r="F24" s="42">
        <v>3</v>
      </c>
      <c r="G24" s="42" t="s">
        <v>89</v>
      </c>
      <c r="H24" s="43" t="s">
        <v>95</v>
      </c>
      <c r="J24" s="121" t="s">
        <v>147</v>
      </c>
    </row>
    <row r="25" spans="1:10" ht="35.25" customHeight="1" x14ac:dyDescent="0.2">
      <c r="A25" s="1">
        <v>471902</v>
      </c>
      <c r="B25" s="31" t="s">
        <v>108</v>
      </c>
      <c r="C25" s="40">
        <v>4</v>
      </c>
      <c r="D25" s="40" t="s">
        <v>89</v>
      </c>
      <c r="E25" s="124"/>
      <c r="F25" s="44"/>
      <c r="G25" s="44"/>
      <c r="H25" s="45"/>
      <c r="J25" s="122"/>
    </row>
    <row r="26" spans="1:10" ht="35.25" customHeight="1" x14ac:dyDescent="0.2">
      <c r="A26" s="1">
        <v>471404</v>
      </c>
      <c r="B26" s="31" t="s">
        <v>64</v>
      </c>
      <c r="C26" s="40">
        <v>3</v>
      </c>
      <c r="D26" s="40" t="s">
        <v>88</v>
      </c>
      <c r="E26" s="46" t="s">
        <v>64</v>
      </c>
      <c r="F26" s="38">
        <v>3</v>
      </c>
      <c r="G26" s="38" t="s">
        <v>88</v>
      </c>
      <c r="H26" s="34" t="s">
        <v>95</v>
      </c>
      <c r="J26" s="36" t="s">
        <v>142</v>
      </c>
    </row>
    <row r="27" spans="1:10" ht="35.25" customHeight="1" x14ac:dyDescent="0.2">
      <c r="A27" s="1">
        <v>471501</v>
      </c>
      <c r="B27" s="31" t="s">
        <v>65</v>
      </c>
      <c r="C27" s="40">
        <v>4</v>
      </c>
      <c r="D27" s="40" t="s">
        <v>90</v>
      </c>
      <c r="E27" s="46" t="s">
        <v>65</v>
      </c>
      <c r="F27" s="38">
        <v>4</v>
      </c>
      <c r="G27" s="38" t="s">
        <v>90</v>
      </c>
      <c r="H27" s="34" t="s">
        <v>95</v>
      </c>
      <c r="J27" s="36" t="s">
        <v>142</v>
      </c>
    </row>
    <row r="28" spans="1:10" ht="192" customHeight="1" x14ac:dyDescent="0.2">
      <c r="A28" s="1">
        <v>471402</v>
      </c>
      <c r="B28" s="35" t="s">
        <v>42</v>
      </c>
      <c r="C28" s="40">
        <v>4</v>
      </c>
      <c r="D28" s="40" t="s">
        <v>90</v>
      </c>
      <c r="E28" s="46" t="s">
        <v>43</v>
      </c>
      <c r="F28" s="38">
        <v>3</v>
      </c>
      <c r="G28" s="38" t="s">
        <v>90</v>
      </c>
      <c r="H28" s="34" t="s">
        <v>95</v>
      </c>
      <c r="J28" s="36" t="s">
        <v>48</v>
      </c>
    </row>
    <row r="29" spans="1:10" ht="31.5" customHeight="1" x14ac:dyDescent="0.2">
      <c r="A29" s="1">
        <v>471403</v>
      </c>
      <c r="B29" s="35" t="s">
        <v>66</v>
      </c>
      <c r="C29" s="40">
        <v>3</v>
      </c>
      <c r="D29" s="40" t="s">
        <v>88</v>
      </c>
      <c r="E29" s="46" t="s">
        <v>66</v>
      </c>
      <c r="F29" s="38">
        <v>3</v>
      </c>
      <c r="G29" s="38" t="s">
        <v>88</v>
      </c>
      <c r="H29" s="34" t="s">
        <v>95</v>
      </c>
      <c r="J29" s="36" t="s">
        <v>142</v>
      </c>
    </row>
    <row r="30" spans="1:10" ht="31.5" customHeight="1" x14ac:dyDescent="0.2">
      <c r="A30" s="1">
        <v>471502</v>
      </c>
      <c r="B30" s="35" t="s">
        <v>109</v>
      </c>
      <c r="C30" s="40">
        <v>4</v>
      </c>
      <c r="D30" s="40" t="s">
        <v>88</v>
      </c>
      <c r="E30" s="41" t="s">
        <v>109</v>
      </c>
      <c r="F30" s="38">
        <v>3</v>
      </c>
      <c r="G30" s="38" t="s">
        <v>88</v>
      </c>
      <c r="H30" s="34" t="s">
        <v>95</v>
      </c>
      <c r="J30" s="36" t="s">
        <v>142</v>
      </c>
    </row>
    <row r="31" spans="1:10" ht="49.5" customHeight="1" x14ac:dyDescent="0.2">
      <c r="A31" s="1">
        <v>471405</v>
      </c>
      <c r="B31" s="35" t="s">
        <v>47</v>
      </c>
      <c r="C31" s="40">
        <v>3</v>
      </c>
      <c r="D31" s="40" t="s">
        <v>88</v>
      </c>
      <c r="E31" s="41" t="s">
        <v>84</v>
      </c>
      <c r="F31" s="38">
        <v>2</v>
      </c>
      <c r="G31" s="38" t="s">
        <v>88</v>
      </c>
      <c r="H31" s="34" t="s">
        <v>95</v>
      </c>
      <c r="J31" s="36" t="s">
        <v>148</v>
      </c>
    </row>
    <row r="32" spans="1:10" ht="62.25" customHeight="1" x14ac:dyDescent="0.2">
      <c r="B32" s="35"/>
      <c r="C32" s="40"/>
      <c r="D32" s="40"/>
      <c r="E32" s="46" t="s">
        <v>160</v>
      </c>
      <c r="F32" s="38">
        <v>2</v>
      </c>
      <c r="G32" s="38" t="s">
        <v>88</v>
      </c>
      <c r="H32" s="34" t="s">
        <v>95</v>
      </c>
      <c r="J32" s="36" t="s">
        <v>44</v>
      </c>
    </row>
    <row r="33" spans="1:10" ht="33" customHeight="1" x14ac:dyDescent="0.2">
      <c r="A33" s="1">
        <v>471501</v>
      </c>
      <c r="B33" s="31" t="s">
        <v>61</v>
      </c>
      <c r="C33" s="40">
        <v>4</v>
      </c>
      <c r="D33" s="40" t="s">
        <v>90</v>
      </c>
      <c r="E33" s="33" t="s">
        <v>61</v>
      </c>
      <c r="F33" s="34">
        <v>4</v>
      </c>
      <c r="G33" s="34" t="s">
        <v>90</v>
      </c>
      <c r="H33" s="34" t="s">
        <v>95</v>
      </c>
      <c r="I33" s="39">
        <v>471401</v>
      </c>
      <c r="J33" s="31" t="s">
        <v>142</v>
      </c>
    </row>
    <row r="34" spans="1:10" ht="48.75" customHeight="1" x14ac:dyDescent="0.2">
      <c r="B34" s="31"/>
      <c r="C34" s="40"/>
      <c r="D34" s="40"/>
      <c r="E34" s="46" t="s">
        <v>36</v>
      </c>
      <c r="F34" s="38">
        <v>3</v>
      </c>
      <c r="G34" s="38" t="s">
        <v>90</v>
      </c>
      <c r="H34" s="34" t="s">
        <v>95</v>
      </c>
      <c r="J34" s="36" t="s">
        <v>45</v>
      </c>
    </row>
    <row r="35" spans="1:10" ht="48.75" customHeight="1" x14ac:dyDescent="0.2">
      <c r="A35" s="1">
        <v>471504</v>
      </c>
      <c r="B35" s="35" t="s">
        <v>69</v>
      </c>
      <c r="C35" s="40">
        <v>4</v>
      </c>
      <c r="D35" s="40" t="s">
        <v>90</v>
      </c>
      <c r="E35" s="41" t="s">
        <v>162</v>
      </c>
      <c r="F35" s="34">
        <v>3</v>
      </c>
      <c r="G35" s="34" t="s">
        <v>90</v>
      </c>
      <c r="H35" s="34" t="s">
        <v>95</v>
      </c>
      <c r="J35" s="35" t="s">
        <v>163</v>
      </c>
    </row>
    <row r="36" spans="1:10" ht="48.75" customHeight="1" x14ac:dyDescent="0.2">
      <c r="A36" s="1">
        <v>471503</v>
      </c>
      <c r="B36" s="35" t="s">
        <v>67</v>
      </c>
      <c r="C36" s="40">
        <v>4</v>
      </c>
      <c r="D36" s="40" t="s">
        <v>88</v>
      </c>
      <c r="E36" s="33" t="s">
        <v>67</v>
      </c>
      <c r="F36" s="34">
        <v>3</v>
      </c>
      <c r="G36" s="34" t="s">
        <v>88</v>
      </c>
      <c r="H36" s="34" t="s">
        <v>95</v>
      </c>
      <c r="J36" s="31" t="s">
        <v>145</v>
      </c>
    </row>
    <row r="37" spans="1:10" ht="119.25" customHeight="1" x14ac:dyDescent="0.2">
      <c r="A37" s="1">
        <v>471505</v>
      </c>
      <c r="B37" s="47" t="s">
        <v>37</v>
      </c>
      <c r="C37" s="48">
        <v>3</v>
      </c>
      <c r="D37" s="48" t="s">
        <v>88</v>
      </c>
      <c r="E37" s="46" t="s">
        <v>110</v>
      </c>
      <c r="F37" s="38">
        <v>4</v>
      </c>
      <c r="G37" s="38" t="s">
        <v>88</v>
      </c>
      <c r="H37" s="34" t="s">
        <v>95</v>
      </c>
      <c r="J37" s="49" t="s">
        <v>46</v>
      </c>
    </row>
    <row r="38" spans="1:10" ht="119.25" customHeight="1" x14ac:dyDescent="0.2">
      <c r="A38" s="1">
        <v>471601</v>
      </c>
      <c r="B38" s="47" t="s">
        <v>39</v>
      </c>
      <c r="C38" s="48">
        <v>4</v>
      </c>
      <c r="D38" s="48" t="s">
        <v>90</v>
      </c>
      <c r="E38" s="46" t="s">
        <v>111</v>
      </c>
      <c r="F38" s="38">
        <v>3</v>
      </c>
      <c r="G38" s="38" t="s">
        <v>90</v>
      </c>
      <c r="H38" s="34" t="s">
        <v>95</v>
      </c>
      <c r="J38" s="50" t="s">
        <v>149</v>
      </c>
    </row>
    <row r="39" spans="1:10" ht="38.25" customHeight="1" x14ac:dyDescent="0.2">
      <c r="A39" s="1">
        <v>471702</v>
      </c>
      <c r="B39" s="31" t="s">
        <v>112</v>
      </c>
      <c r="C39" s="28">
        <v>4</v>
      </c>
      <c r="D39" s="28" t="s">
        <v>88</v>
      </c>
      <c r="E39" s="33" t="s">
        <v>112</v>
      </c>
      <c r="F39" s="34">
        <v>4</v>
      </c>
      <c r="G39" s="34" t="s">
        <v>90</v>
      </c>
      <c r="H39" s="34" t="s">
        <v>95</v>
      </c>
      <c r="J39" s="31" t="s">
        <v>161</v>
      </c>
    </row>
    <row r="40" spans="1:10" ht="53.25" customHeight="1" x14ac:dyDescent="0.2">
      <c r="A40" s="1">
        <v>471802</v>
      </c>
      <c r="B40" s="31" t="s">
        <v>113</v>
      </c>
      <c r="C40" s="28">
        <v>4</v>
      </c>
      <c r="D40" s="28" t="s">
        <v>90</v>
      </c>
      <c r="E40" s="33" t="s">
        <v>113</v>
      </c>
      <c r="F40" s="34">
        <v>3</v>
      </c>
      <c r="G40" s="34" t="s">
        <v>90</v>
      </c>
      <c r="H40" s="34" t="s">
        <v>114</v>
      </c>
      <c r="J40" s="35" t="s">
        <v>150</v>
      </c>
    </row>
    <row r="41" spans="1:10" ht="70.5" customHeight="1" x14ac:dyDescent="0.2">
      <c r="A41" s="1">
        <v>471603</v>
      </c>
      <c r="B41" s="47" t="s">
        <v>115</v>
      </c>
      <c r="C41" s="48">
        <v>3</v>
      </c>
      <c r="D41" s="48" t="s">
        <v>88</v>
      </c>
      <c r="E41" s="46" t="s">
        <v>116</v>
      </c>
      <c r="F41" s="38">
        <v>2</v>
      </c>
      <c r="G41" s="38" t="s">
        <v>88</v>
      </c>
      <c r="H41" s="34" t="s">
        <v>95</v>
      </c>
      <c r="J41" s="47" t="s">
        <v>49</v>
      </c>
    </row>
    <row r="42" spans="1:10" ht="54.75" customHeight="1" x14ac:dyDescent="0.2">
      <c r="A42" s="1">
        <v>471605</v>
      </c>
      <c r="B42" s="47" t="s">
        <v>72</v>
      </c>
      <c r="C42" s="48">
        <v>4</v>
      </c>
      <c r="D42" s="48" t="s">
        <v>88</v>
      </c>
      <c r="E42" s="46" t="s">
        <v>72</v>
      </c>
      <c r="F42" s="38">
        <v>4</v>
      </c>
      <c r="G42" s="38" t="s">
        <v>90</v>
      </c>
      <c r="H42" s="34" t="s">
        <v>114</v>
      </c>
      <c r="J42" s="47" t="s">
        <v>151</v>
      </c>
    </row>
    <row r="43" spans="1:10" ht="66" customHeight="1" x14ac:dyDescent="0.2">
      <c r="A43" s="1">
        <v>471703</v>
      </c>
      <c r="B43" s="47" t="s">
        <v>40</v>
      </c>
      <c r="C43" s="48">
        <v>4</v>
      </c>
      <c r="D43" s="48" t="s">
        <v>90</v>
      </c>
      <c r="E43" s="46" t="s">
        <v>117</v>
      </c>
      <c r="F43" s="38">
        <v>3</v>
      </c>
      <c r="G43" s="38" t="s">
        <v>90</v>
      </c>
      <c r="H43" s="34" t="s">
        <v>95</v>
      </c>
      <c r="J43" s="35" t="s">
        <v>152</v>
      </c>
    </row>
    <row r="44" spans="1:10" ht="75.75" customHeight="1" x14ac:dyDescent="0.2">
      <c r="A44" s="1">
        <v>471704</v>
      </c>
      <c r="B44" s="47" t="s">
        <v>118</v>
      </c>
      <c r="C44" s="48">
        <v>3</v>
      </c>
      <c r="D44" s="48" t="s">
        <v>88</v>
      </c>
      <c r="E44" s="46" t="s">
        <v>118</v>
      </c>
      <c r="F44" s="38">
        <v>4</v>
      </c>
      <c r="G44" s="38" t="s">
        <v>88</v>
      </c>
      <c r="H44" s="34" t="s">
        <v>114</v>
      </c>
      <c r="J44" s="47" t="s">
        <v>153</v>
      </c>
    </row>
    <row r="45" spans="1:10" ht="56.25" x14ac:dyDescent="0.2">
      <c r="A45" s="1">
        <v>471801</v>
      </c>
      <c r="B45" s="47" t="s">
        <v>51</v>
      </c>
      <c r="C45" s="48">
        <v>4</v>
      </c>
      <c r="D45" s="48" t="s">
        <v>90</v>
      </c>
      <c r="E45" s="46" t="s">
        <v>119</v>
      </c>
      <c r="F45" s="38">
        <v>3</v>
      </c>
      <c r="G45" s="38" t="s">
        <v>90</v>
      </c>
      <c r="H45" s="34" t="s">
        <v>95</v>
      </c>
      <c r="J45" s="47" t="s">
        <v>154</v>
      </c>
    </row>
    <row r="46" spans="1:10" ht="76.5" customHeight="1" x14ac:dyDescent="0.2">
      <c r="A46" s="1">
        <v>471804</v>
      </c>
      <c r="B46" s="47" t="s">
        <v>120</v>
      </c>
      <c r="C46" s="48">
        <v>2</v>
      </c>
      <c r="D46" s="48" t="s">
        <v>88</v>
      </c>
      <c r="E46" s="46" t="s">
        <v>121</v>
      </c>
      <c r="F46" s="38">
        <v>3</v>
      </c>
      <c r="G46" s="38" t="s">
        <v>88</v>
      </c>
      <c r="H46" s="34" t="s">
        <v>114</v>
      </c>
      <c r="J46" s="51" t="s">
        <v>52</v>
      </c>
    </row>
    <row r="47" spans="1:10" ht="23.25" customHeight="1" x14ac:dyDescent="0.2">
      <c r="A47" s="1">
        <v>471904</v>
      </c>
      <c r="B47" s="47" t="s">
        <v>122</v>
      </c>
      <c r="C47" s="48">
        <v>2</v>
      </c>
      <c r="D47" s="48" t="s">
        <v>88</v>
      </c>
      <c r="E47" s="46" t="s">
        <v>123</v>
      </c>
      <c r="F47" s="38">
        <v>3</v>
      </c>
      <c r="G47" s="38" t="s">
        <v>88</v>
      </c>
      <c r="H47" s="34" t="s">
        <v>114</v>
      </c>
      <c r="J47" s="52"/>
    </row>
    <row r="48" spans="1:10" ht="32.25" customHeight="1" x14ac:dyDescent="0.2">
      <c r="A48" s="1">
        <v>471003</v>
      </c>
      <c r="B48" s="47" t="s">
        <v>124</v>
      </c>
      <c r="C48" s="48">
        <v>2</v>
      </c>
      <c r="D48" s="48" t="s">
        <v>88</v>
      </c>
      <c r="E48" s="46" t="s">
        <v>125</v>
      </c>
      <c r="F48" s="38">
        <v>3</v>
      </c>
      <c r="G48" s="38" t="s">
        <v>88</v>
      </c>
      <c r="H48" s="34" t="s">
        <v>114</v>
      </c>
      <c r="J48" s="53"/>
    </row>
    <row r="49" spans="1:10" ht="22.5" x14ac:dyDescent="0.2">
      <c r="A49" s="1">
        <v>471602</v>
      </c>
      <c r="B49" s="47" t="s">
        <v>70</v>
      </c>
      <c r="C49" s="48">
        <v>4</v>
      </c>
      <c r="D49" s="48" t="s">
        <v>90</v>
      </c>
      <c r="E49" s="46" t="s">
        <v>126</v>
      </c>
      <c r="F49" s="38">
        <v>3</v>
      </c>
      <c r="G49" s="38" t="s">
        <v>90</v>
      </c>
      <c r="H49" s="34" t="s">
        <v>95</v>
      </c>
      <c r="J49" s="47" t="s">
        <v>155</v>
      </c>
    </row>
    <row r="50" spans="1:10" ht="30" customHeight="1" x14ac:dyDescent="0.2">
      <c r="A50" s="1">
        <v>471604</v>
      </c>
      <c r="B50" s="31" t="s">
        <v>71</v>
      </c>
      <c r="C50" s="28">
        <v>3</v>
      </c>
      <c r="D50" s="28" t="s">
        <v>88</v>
      </c>
      <c r="E50" s="33" t="s">
        <v>71</v>
      </c>
      <c r="F50" s="34">
        <v>3</v>
      </c>
      <c r="G50" s="34" t="s">
        <v>88</v>
      </c>
      <c r="H50" s="34" t="s">
        <v>95</v>
      </c>
      <c r="J50" s="31" t="s">
        <v>145</v>
      </c>
    </row>
    <row r="51" spans="1:10" ht="26.25" customHeight="1" x14ac:dyDescent="0.2">
      <c r="A51" s="1">
        <v>471701</v>
      </c>
      <c r="B51" s="31" t="s">
        <v>74</v>
      </c>
      <c r="C51" s="28">
        <v>4</v>
      </c>
      <c r="D51" s="28" t="s">
        <v>90</v>
      </c>
      <c r="E51" s="33" t="s">
        <v>74</v>
      </c>
      <c r="F51" s="34">
        <v>3</v>
      </c>
      <c r="G51" s="34" t="s">
        <v>90</v>
      </c>
      <c r="H51" s="34" t="s">
        <v>95</v>
      </c>
      <c r="J51" s="31" t="s">
        <v>156</v>
      </c>
    </row>
    <row r="52" spans="1:10" ht="26.25" customHeight="1" x14ac:dyDescent="0.2">
      <c r="A52" s="1">
        <v>471705</v>
      </c>
      <c r="B52" s="31" t="s">
        <v>73</v>
      </c>
      <c r="C52" s="28">
        <v>3</v>
      </c>
      <c r="D52" s="28" t="s">
        <v>88</v>
      </c>
      <c r="E52" s="33" t="s">
        <v>73</v>
      </c>
      <c r="F52" s="34">
        <v>3</v>
      </c>
      <c r="G52" s="34" t="s">
        <v>88</v>
      </c>
      <c r="H52" s="34" t="s">
        <v>95</v>
      </c>
      <c r="I52" s="1">
        <v>471604</v>
      </c>
      <c r="J52" s="31" t="s">
        <v>145</v>
      </c>
    </row>
    <row r="53" spans="1:10" ht="26.25" customHeight="1" x14ac:dyDescent="0.2">
      <c r="A53" s="1">
        <v>471803</v>
      </c>
      <c r="B53" s="31" t="s">
        <v>127</v>
      </c>
      <c r="C53" s="28">
        <v>3</v>
      </c>
      <c r="D53" s="28" t="s">
        <v>88</v>
      </c>
      <c r="E53" s="33" t="s">
        <v>127</v>
      </c>
      <c r="F53" s="34">
        <v>3</v>
      </c>
      <c r="G53" s="34" t="s">
        <v>88</v>
      </c>
      <c r="H53" s="34" t="s">
        <v>95</v>
      </c>
      <c r="I53" s="1">
        <v>471704</v>
      </c>
      <c r="J53" s="31" t="s">
        <v>145</v>
      </c>
    </row>
    <row r="54" spans="1:10" ht="26.25" customHeight="1" x14ac:dyDescent="0.2">
      <c r="A54" s="1">
        <v>471805</v>
      </c>
      <c r="B54" s="31" t="s">
        <v>68</v>
      </c>
      <c r="C54" s="28">
        <v>2</v>
      </c>
      <c r="D54" s="28" t="s">
        <v>89</v>
      </c>
      <c r="E54" s="54" t="s">
        <v>128</v>
      </c>
      <c r="F54" s="34">
        <v>2</v>
      </c>
      <c r="G54" s="34" t="s">
        <v>89</v>
      </c>
      <c r="H54" s="34" t="s">
        <v>95</v>
      </c>
      <c r="J54" s="31" t="s">
        <v>145</v>
      </c>
    </row>
    <row r="55" spans="1:10" ht="24.75" customHeight="1" x14ac:dyDescent="0.2">
      <c r="A55" s="1">
        <v>471905</v>
      </c>
      <c r="B55" s="47" t="s">
        <v>68</v>
      </c>
      <c r="C55" s="48">
        <v>2</v>
      </c>
      <c r="D55" s="48" t="s">
        <v>89</v>
      </c>
      <c r="E55" s="54" t="s">
        <v>129</v>
      </c>
      <c r="F55" s="34">
        <v>2</v>
      </c>
      <c r="G55" s="34" t="s">
        <v>89</v>
      </c>
      <c r="H55" s="34" t="s">
        <v>95</v>
      </c>
      <c r="J55" s="47" t="s">
        <v>145</v>
      </c>
    </row>
    <row r="56" spans="1:10" ht="26.25" customHeight="1" x14ac:dyDescent="0.2">
      <c r="B56" s="31"/>
      <c r="C56" s="28"/>
      <c r="D56" s="28"/>
      <c r="E56" s="54" t="s">
        <v>130</v>
      </c>
      <c r="F56" s="34">
        <v>2</v>
      </c>
      <c r="G56" s="34" t="s">
        <v>89</v>
      </c>
      <c r="H56" s="34" t="s">
        <v>95</v>
      </c>
      <c r="J56" s="31" t="s">
        <v>143</v>
      </c>
    </row>
    <row r="57" spans="1:10" ht="26.25" customHeight="1" x14ac:dyDescent="0.2">
      <c r="A57" s="1">
        <v>471901</v>
      </c>
      <c r="B57" s="31" t="s">
        <v>131</v>
      </c>
      <c r="C57" s="28">
        <v>4</v>
      </c>
      <c r="D57" s="28" t="s">
        <v>90</v>
      </c>
      <c r="E57" s="33" t="s">
        <v>131</v>
      </c>
      <c r="F57" s="34">
        <v>3</v>
      </c>
      <c r="G57" s="34" t="s">
        <v>90</v>
      </c>
      <c r="H57" s="34" t="s">
        <v>95</v>
      </c>
      <c r="J57" s="31" t="s">
        <v>156</v>
      </c>
    </row>
    <row r="58" spans="1:10" ht="26.25" customHeight="1" x14ac:dyDescent="0.2">
      <c r="A58" s="1">
        <v>471903</v>
      </c>
      <c r="B58" s="31" t="s">
        <v>132</v>
      </c>
      <c r="C58" s="28">
        <v>2</v>
      </c>
      <c r="D58" s="28" t="s">
        <v>88</v>
      </c>
      <c r="E58" s="33" t="s">
        <v>132</v>
      </c>
      <c r="F58" s="34">
        <v>3</v>
      </c>
      <c r="G58" s="34" t="s">
        <v>88</v>
      </c>
      <c r="H58" s="34" t="s">
        <v>114</v>
      </c>
      <c r="J58" s="31" t="s">
        <v>157</v>
      </c>
    </row>
    <row r="59" spans="1:10" ht="24.75" customHeight="1" x14ac:dyDescent="0.2">
      <c r="A59" s="1">
        <v>471001</v>
      </c>
      <c r="B59" s="47" t="s">
        <v>133</v>
      </c>
      <c r="C59" s="48">
        <v>4</v>
      </c>
      <c r="D59" s="48" t="s">
        <v>90</v>
      </c>
      <c r="E59" s="54" t="s">
        <v>134</v>
      </c>
      <c r="F59" s="34">
        <v>3</v>
      </c>
      <c r="G59" s="34" t="s">
        <v>90</v>
      </c>
      <c r="H59" s="34" t="s">
        <v>95</v>
      </c>
      <c r="J59" s="47" t="s">
        <v>158</v>
      </c>
    </row>
    <row r="60" spans="1:10" ht="24.75" customHeight="1" x14ac:dyDescent="0.2">
      <c r="B60" s="47"/>
      <c r="C60" s="48"/>
      <c r="D60" s="48"/>
      <c r="E60" s="55" t="s">
        <v>80</v>
      </c>
      <c r="F60" s="38">
        <v>3</v>
      </c>
      <c r="G60" s="38" t="s">
        <v>90</v>
      </c>
      <c r="H60" s="34" t="s">
        <v>95</v>
      </c>
      <c r="J60" s="47" t="s">
        <v>159</v>
      </c>
    </row>
    <row r="61" spans="1:10" x14ac:dyDescent="0.2">
      <c r="A61" s="56"/>
      <c r="B61" s="57"/>
      <c r="C61" s="57"/>
      <c r="D61" s="57"/>
      <c r="E61" s="57" t="s">
        <v>135</v>
      </c>
      <c r="F61" s="57">
        <f>SUM(F7:F60)</f>
        <v>157</v>
      </c>
      <c r="G61" s="57"/>
      <c r="H61" s="57"/>
      <c r="I61" s="58"/>
    </row>
    <row r="62" spans="1:10" x14ac:dyDescent="0.2">
      <c r="A62" s="59"/>
      <c r="B62" s="60"/>
      <c r="C62" s="60"/>
      <c r="D62" s="60"/>
      <c r="E62" s="60"/>
      <c r="F62" s="60"/>
      <c r="G62" s="60"/>
      <c r="H62" s="60"/>
      <c r="I62" s="61"/>
    </row>
  </sheetData>
  <mergeCells count="7">
    <mergeCell ref="J24:J25"/>
    <mergeCell ref="E24:E25"/>
    <mergeCell ref="A2:I2"/>
    <mergeCell ref="A3:I3"/>
    <mergeCell ref="A4:I4"/>
    <mergeCell ref="E21:E22"/>
    <mergeCell ref="J21:J2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7"/>
  <sheetViews>
    <sheetView workbookViewId="0">
      <selection activeCell="C14" sqref="C14"/>
    </sheetView>
  </sheetViews>
  <sheetFormatPr baseColWidth="10" defaultRowHeight="11.25" x14ac:dyDescent="0.2"/>
  <cols>
    <col min="1" max="1" width="16.5703125" style="1" customWidth="1"/>
    <col min="2" max="2" width="18.28515625" style="1" customWidth="1"/>
    <col min="3" max="3" width="16.28515625" style="1" customWidth="1"/>
    <col min="4" max="5" width="15.5703125" style="1" customWidth="1"/>
    <col min="6" max="6" width="15.85546875" style="1" customWidth="1"/>
    <col min="7" max="7" width="15.7109375" style="1" customWidth="1"/>
    <col min="8" max="8" width="15.140625" style="1" customWidth="1"/>
    <col min="9" max="9" width="14.85546875" style="1" customWidth="1"/>
    <col min="10" max="10" width="14.7109375" style="1" customWidth="1"/>
    <col min="11" max="16384" width="11.42578125" style="1"/>
  </cols>
  <sheetData>
    <row r="2" spans="1:11" ht="12.75" x14ac:dyDescent="0.2">
      <c r="A2" s="109" t="s">
        <v>57</v>
      </c>
      <c r="B2" s="109"/>
      <c r="C2" s="109"/>
      <c r="D2" s="109"/>
      <c r="E2" s="109"/>
      <c r="F2" s="109"/>
      <c r="G2" s="109"/>
      <c r="H2" s="109"/>
      <c r="I2" s="109"/>
      <c r="J2" s="109"/>
    </row>
    <row r="3" spans="1:11" ht="12.75" x14ac:dyDescent="0.2">
      <c r="A3" s="109" t="s">
        <v>56</v>
      </c>
      <c r="B3" s="109"/>
      <c r="C3" s="109"/>
      <c r="D3" s="109"/>
      <c r="E3" s="109"/>
      <c r="F3" s="109"/>
      <c r="G3" s="109"/>
      <c r="H3" s="109"/>
      <c r="I3" s="109"/>
      <c r="J3" s="109"/>
    </row>
    <row r="4" spans="1:11" ht="12.75" x14ac:dyDescent="0.2">
      <c r="A4" s="109" t="s">
        <v>196</v>
      </c>
      <c r="B4" s="109"/>
      <c r="C4" s="109"/>
      <c r="D4" s="109"/>
      <c r="E4" s="109"/>
      <c r="F4" s="109"/>
      <c r="G4" s="109"/>
      <c r="H4" s="109"/>
      <c r="I4" s="109"/>
      <c r="J4" s="109"/>
    </row>
    <row r="5" spans="1:11" ht="12.75" x14ac:dyDescent="0.2">
      <c r="A5" s="27"/>
      <c r="B5" s="27"/>
      <c r="C5" s="27"/>
      <c r="D5" s="27"/>
      <c r="E5" s="27"/>
    </row>
    <row r="6" spans="1:11" x14ac:dyDescent="0.2">
      <c r="A6" s="118" t="s">
        <v>0</v>
      </c>
      <c r="B6" s="118"/>
      <c r="C6" s="118"/>
      <c r="D6" s="118"/>
      <c r="E6" s="118"/>
      <c r="F6" s="118" t="s">
        <v>191</v>
      </c>
      <c r="G6" s="118"/>
      <c r="H6" s="118"/>
      <c r="I6" s="118"/>
      <c r="J6" s="118"/>
    </row>
    <row r="7" spans="1:11" ht="12" thickBot="1" x14ac:dyDescent="0.25">
      <c r="A7" s="64" t="s">
        <v>1</v>
      </c>
      <c r="B7" s="64" t="s">
        <v>2</v>
      </c>
      <c r="C7" s="64" t="s">
        <v>3</v>
      </c>
      <c r="D7" s="64" t="s">
        <v>4</v>
      </c>
      <c r="E7" s="64" t="s">
        <v>5</v>
      </c>
      <c r="F7" s="65" t="s">
        <v>6</v>
      </c>
      <c r="G7" s="65" t="s">
        <v>7</v>
      </c>
      <c r="H7" s="65" t="s">
        <v>8</v>
      </c>
      <c r="I7" s="65" t="s">
        <v>9</v>
      </c>
      <c r="J7" s="65" t="s">
        <v>75</v>
      </c>
    </row>
    <row r="8" spans="1:11" ht="54.75" customHeight="1" x14ac:dyDescent="0.2">
      <c r="A8" s="8" t="s">
        <v>35</v>
      </c>
      <c r="B8" s="16" t="s">
        <v>87</v>
      </c>
      <c r="C8" s="8" t="s">
        <v>10</v>
      </c>
      <c r="D8" s="16" t="s">
        <v>11</v>
      </c>
      <c r="E8" s="8" t="s">
        <v>12</v>
      </c>
      <c r="F8" s="16" t="s">
        <v>76</v>
      </c>
      <c r="G8" s="8" t="s">
        <v>74</v>
      </c>
      <c r="H8" s="16" t="s">
        <v>83</v>
      </c>
      <c r="I8" s="8" t="s">
        <v>13</v>
      </c>
      <c r="J8" s="8" t="s">
        <v>195</v>
      </c>
    </row>
    <row r="9" spans="1:11" x14ac:dyDescent="0.2">
      <c r="A9" s="9"/>
      <c r="B9" s="17"/>
      <c r="C9" s="9"/>
      <c r="D9" s="17"/>
      <c r="E9" s="9"/>
      <c r="F9" s="17"/>
      <c r="G9" s="9"/>
      <c r="H9" s="17"/>
      <c r="I9" s="9"/>
      <c r="J9" s="9"/>
    </row>
    <row r="10" spans="1:11" ht="12" thickBot="1" x14ac:dyDescent="0.25">
      <c r="A10" s="10">
        <v>3</v>
      </c>
      <c r="B10" s="18">
        <v>4</v>
      </c>
      <c r="C10" s="10">
        <v>4</v>
      </c>
      <c r="D10" s="18">
        <v>4</v>
      </c>
      <c r="E10" s="10">
        <v>4</v>
      </c>
      <c r="F10" s="18">
        <v>3</v>
      </c>
      <c r="G10" s="10">
        <v>3</v>
      </c>
      <c r="H10" s="26">
        <v>3</v>
      </c>
      <c r="I10" s="10">
        <v>3</v>
      </c>
      <c r="J10" s="10">
        <v>3</v>
      </c>
    </row>
    <row r="11" spans="1:11" ht="45.75" customHeight="1" x14ac:dyDescent="0.2">
      <c r="A11" s="5" t="s">
        <v>17</v>
      </c>
      <c r="B11" s="16" t="s">
        <v>77</v>
      </c>
      <c r="C11" s="8" t="s">
        <v>78</v>
      </c>
      <c r="D11" s="8" t="s">
        <v>33</v>
      </c>
      <c r="E11" s="8" t="s">
        <v>36</v>
      </c>
      <c r="F11" s="16" t="s">
        <v>34</v>
      </c>
      <c r="G11" s="8" t="s">
        <v>79</v>
      </c>
      <c r="H11" s="8" t="s">
        <v>16</v>
      </c>
      <c r="I11" s="8" t="s">
        <v>184</v>
      </c>
      <c r="J11" s="3" t="s">
        <v>80</v>
      </c>
    </row>
    <row r="12" spans="1:11" x14ac:dyDescent="0.2">
      <c r="A12" s="6"/>
      <c r="B12" s="17"/>
      <c r="C12" s="9"/>
      <c r="D12" s="9"/>
      <c r="E12" s="9"/>
      <c r="F12" s="17"/>
      <c r="G12" s="9"/>
      <c r="H12" s="9" t="s">
        <v>114</v>
      </c>
      <c r="I12" s="9" t="s">
        <v>114</v>
      </c>
      <c r="J12" s="4"/>
    </row>
    <row r="13" spans="1:11" ht="12" thickBot="1" x14ac:dyDescent="0.25">
      <c r="A13" s="7">
        <v>2</v>
      </c>
      <c r="B13" s="18">
        <v>2</v>
      </c>
      <c r="C13" s="10">
        <v>2</v>
      </c>
      <c r="D13" s="14">
        <v>3</v>
      </c>
      <c r="E13" s="10">
        <v>3</v>
      </c>
      <c r="F13" s="18">
        <v>3</v>
      </c>
      <c r="G13" s="10">
        <v>3</v>
      </c>
      <c r="H13" s="14">
        <v>3</v>
      </c>
      <c r="I13" s="10">
        <v>3</v>
      </c>
      <c r="J13" s="78">
        <v>3</v>
      </c>
    </row>
    <row r="14" spans="1:11" ht="22.5" x14ac:dyDescent="0.2">
      <c r="A14" s="5" t="s">
        <v>21</v>
      </c>
      <c r="B14" s="19" t="s">
        <v>14</v>
      </c>
      <c r="C14" s="75" t="s">
        <v>171</v>
      </c>
      <c r="D14" s="8" t="s">
        <v>182</v>
      </c>
      <c r="E14" s="82" t="s">
        <v>85</v>
      </c>
      <c r="F14" s="3" t="s">
        <v>172</v>
      </c>
      <c r="G14" s="16" t="s">
        <v>15</v>
      </c>
      <c r="H14" s="8" t="s">
        <v>107</v>
      </c>
      <c r="I14" s="8" t="s">
        <v>192</v>
      </c>
      <c r="J14" s="8" t="s">
        <v>192</v>
      </c>
    </row>
    <row r="15" spans="1:11" x14ac:dyDescent="0.2">
      <c r="A15" s="6"/>
      <c r="B15" s="20"/>
      <c r="C15" s="76"/>
      <c r="D15" s="9"/>
      <c r="E15" s="83"/>
      <c r="F15" s="4"/>
      <c r="G15" s="17"/>
      <c r="H15" s="9" t="s">
        <v>95</v>
      </c>
      <c r="I15" s="17" t="s">
        <v>114</v>
      </c>
      <c r="J15" s="9" t="s">
        <v>114</v>
      </c>
      <c r="K15" s="107"/>
    </row>
    <row r="16" spans="1:11" ht="12" thickBot="1" x14ac:dyDescent="0.25">
      <c r="A16" s="15">
        <v>2</v>
      </c>
      <c r="B16" s="21">
        <v>3</v>
      </c>
      <c r="C16" s="77">
        <v>3</v>
      </c>
      <c r="D16" s="84">
        <v>3</v>
      </c>
      <c r="E16" s="87">
        <v>3</v>
      </c>
      <c r="F16" s="78">
        <v>4</v>
      </c>
      <c r="G16" s="26">
        <v>3</v>
      </c>
      <c r="H16" s="14">
        <v>3</v>
      </c>
      <c r="I16" s="18">
        <v>4</v>
      </c>
      <c r="J16" s="10">
        <v>4</v>
      </c>
      <c r="K16" s="107"/>
    </row>
    <row r="17" spans="1:11" ht="53.25" customHeight="1" x14ac:dyDescent="0.2">
      <c r="A17" s="5" t="s">
        <v>81</v>
      </c>
      <c r="B17" s="19" t="s">
        <v>82</v>
      </c>
      <c r="C17" s="5" t="s">
        <v>187</v>
      </c>
      <c r="D17" s="88" t="s">
        <v>84</v>
      </c>
      <c r="E17" s="82" t="s">
        <v>23</v>
      </c>
      <c r="F17" s="3" t="s">
        <v>180</v>
      </c>
      <c r="G17" s="75" t="s">
        <v>173</v>
      </c>
      <c r="H17" s="8" t="s">
        <v>183</v>
      </c>
      <c r="I17" s="22" t="s">
        <v>176</v>
      </c>
      <c r="J17" s="11" t="s">
        <v>177</v>
      </c>
    </row>
    <row r="18" spans="1:11" x14ac:dyDescent="0.2">
      <c r="A18" s="6"/>
      <c r="B18" s="20"/>
      <c r="C18" s="6"/>
      <c r="D18" s="6"/>
      <c r="E18" s="83"/>
      <c r="F18" s="103"/>
      <c r="G18" s="76"/>
      <c r="H18" s="69" t="s">
        <v>114</v>
      </c>
      <c r="I18" s="23"/>
      <c r="J18" s="12"/>
    </row>
    <row r="19" spans="1:11" ht="12" thickBot="1" x14ac:dyDescent="0.25">
      <c r="A19" s="15">
        <v>4</v>
      </c>
      <c r="B19" s="21">
        <v>4</v>
      </c>
      <c r="C19" s="15">
        <v>4</v>
      </c>
      <c r="D19" s="7">
        <v>3</v>
      </c>
      <c r="E19" s="106">
        <v>3</v>
      </c>
      <c r="F19" s="78">
        <v>3</v>
      </c>
      <c r="G19" s="77">
        <v>4</v>
      </c>
      <c r="H19" s="10">
        <v>3</v>
      </c>
      <c r="I19" s="24">
        <v>2</v>
      </c>
      <c r="J19" s="13">
        <v>2</v>
      </c>
    </row>
    <row r="20" spans="1:11" ht="33.75" x14ac:dyDescent="0.2">
      <c r="A20" s="11" t="s">
        <v>24</v>
      </c>
      <c r="B20" s="5" t="s">
        <v>190</v>
      </c>
      <c r="C20" s="5" t="s">
        <v>20</v>
      </c>
      <c r="D20" s="5" t="s">
        <v>19</v>
      </c>
      <c r="E20" s="5" t="s">
        <v>181</v>
      </c>
      <c r="F20" s="3" t="s">
        <v>164</v>
      </c>
      <c r="G20" s="8" t="s">
        <v>25</v>
      </c>
      <c r="H20" s="66" t="s">
        <v>174</v>
      </c>
      <c r="I20" s="66" t="s">
        <v>175</v>
      </c>
      <c r="J20" s="66" t="s">
        <v>178</v>
      </c>
    </row>
    <row r="21" spans="1:11" x14ac:dyDescent="0.2">
      <c r="A21" s="12"/>
      <c r="B21" s="6"/>
      <c r="C21" s="6"/>
      <c r="D21" s="6"/>
      <c r="E21" s="6"/>
      <c r="F21" s="103"/>
      <c r="G21" s="9" t="s">
        <v>114</v>
      </c>
      <c r="H21" s="67" t="s">
        <v>114</v>
      </c>
      <c r="I21" s="67" t="s">
        <v>114</v>
      </c>
      <c r="J21" s="67" t="s">
        <v>114</v>
      </c>
    </row>
    <row r="22" spans="1:11" ht="12" thickBot="1" x14ac:dyDescent="0.25">
      <c r="A22" s="13">
        <v>2</v>
      </c>
      <c r="B22" s="7">
        <v>3</v>
      </c>
      <c r="C22" s="7">
        <v>3</v>
      </c>
      <c r="D22" s="7">
        <v>3</v>
      </c>
      <c r="E22" s="7">
        <v>3</v>
      </c>
      <c r="F22" s="104">
        <v>3</v>
      </c>
      <c r="G22" s="10">
        <v>3</v>
      </c>
      <c r="H22" s="68">
        <v>3</v>
      </c>
      <c r="I22" s="68">
        <v>3</v>
      </c>
      <c r="J22" s="68">
        <v>3</v>
      </c>
    </row>
    <row r="23" spans="1:11" ht="33.75" x14ac:dyDescent="0.2">
      <c r="A23" s="11" t="s">
        <v>193</v>
      </c>
      <c r="B23" s="22" t="s">
        <v>194</v>
      </c>
      <c r="C23" s="11" t="s">
        <v>22</v>
      </c>
      <c r="D23" s="90"/>
      <c r="E23" s="93"/>
      <c r="F23" s="92"/>
      <c r="G23" s="92"/>
      <c r="H23" s="91"/>
      <c r="I23" s="91"/>
      <c r="J23" s="93"/>
    </row>
    <row r="24" spans="1:11" x14ac:dyDescent="0.2">
      <c r="A24" s="12"/>
      <c r="B24" s="23"/>
      <c r="C24" s="12"/>
      <c r="D24" s="94"/>
      <c r="E24" s="96"/>
      <c r="F24" s="86"/>
      <c r="G24" s="86"/>
      <c r="H24" s="95"/>
      <c r="I24" s="95"/>
      <c r="J24" s="96"/>
    </row>
    <row r="25" spans="1:11" ht="12" thickBot="1" x14ac:dyDescent="0.25">
      <c r="A25" s="13">
        <v>2</v>
      </c>
      <c r="B25" s="25">
        <v>2</v>
      </c>
      <c r="C25" s="13">
        <v>2</v>
      </c>
      <c r="D25" s="97"/>
      <c r="E25" s="100"/>
      <c r="F25" s="99"/>
      <c r="G25" s="99"/>
      <c r="H25" s="98"/>
      <c r="I25" s="98"/>
      <c r="J25" s="100"/>
    </row>
    <row r="26" spans="1:11" ht="12" thickBot="1" x14ac:dyDescent="0.25">
      <c r="A26" s="2">
        <f>SUM(A10+A13+A16+A19+A22+A25)</f>
        <v>15</v>
      </c>
      <c r="B26" s="2">
        <f t="shared" ref="B26:G26" si="0">SUM(B10+B13+B16+B19+B22+B25)</f>
        <v>18</v>
      </c>
      <c r="C26" s="2">
        <f t="shared" si="0"/>
        <v>18</v>
      </c>
      <c r="D26" s="2">
        <f t="shared" si="0"/>
        <v>16</v>
      </c>
      <c r="E26" s="89">
        <f t="shared" si="0"/>
        <v>16</v>
      </c>
      <c r="F26" s="105">
        <f t="shared" si="0"/>
        <v>16</v>
      </c>
      <c r="G26" s="89">
        <f t="shared" si="0"/>
        <v>16</v>
      </c>
      <c r="H26" s="2">
        <f>SUM(H10+H13+H16+H19+H22+H25)</f>
        <v>15</v>
      </c>
      <c r="I26" s="2">
        <f>SUM(I10+I13+I16+I19+I22+I25)</f>
        <v>15</v>
      </c>
      <c r="J26" s="2">
        <f>SUM(J10+J13+J16+J19+J22+J25)</f>
        <v>15</v>
      </c>
      <c r="K26" s="1">
        <f>SUM(A26:J26)</f>
        <v>160</v>
      </c>
    </row>
    <row r="27" spans="1:11" x14ac:dyDescent="0.2">
      <c r="A27" s="63" t="s">
        <v>27</v>
      </c>
      <c r="B27" s="63" t="s">
        <v>28</v>
      </c>
      <c r="C27" s="63" t="s">
        <v>29</v>
      </c>
      <c r="D27" s="63" t="s">
        <v>30</v>
      </c>
      <c r="E27" s="63"/>
    </row>
    <row r="28" spans="1:11" x14ac:dyDescent="0.2">
      <c r="A28" s="63" t="s">
        <v>31</v>
      </c>
      <c r="B28" s="63" t="s">
        <v>86</v>
      </c>
      <c r="C28" s="63" t="s">
        <v>32</v>
      </c>
      <c r="D28" s="63"/>
      <c r="E28" s="63" t="s">
        <v>186</v>
      </c>
      <c r="F28" s="111" t="s">
        <v>189</v>
      </c>
      <c r="G28" s="111"/>
      <c r="H28" s="107"/>
    </row>
    <row r="29" spans="1:11" x14ac:dyDescent="0.2">
      <c r="A29" s="1">
        <v>6</v>
      </c>
      <c r="B29" s="1">
        <v>6</v>
      </c>
      <c r="C29" s="1">
        <v>6</v>
      </c>
      <c r="D29" s="1">
        <v>6</v>
      </c>
      <c r="E29" s="1">
        <v>6</v>
      </c>
      <c r="F29" s="107">
        <v>6</v>
      </c>
      <c r="G29" s="107">
        <v>6</v>
      </c>
      <c r="H29" s="107">
        <v>6</v>
      </c>
      <c r="I29" s="1">
        <v>6</v>
      </c>
      <c r="J29" s="1">
        <v>6</v>
      </c>
      <c r="K29" s="1">
        <f>SUM(A29:J29)</f>
        <v>60</v>
      </c>
    </row>
    <row r="30" spans="1:11" x14ac:dyDescent="0.2">
      <c r="A30" s="110" t="s">
        <v>168</v>
      </c>
      <c r="B30" s="110"/>
      <c r="C30" s="70" t="s">
        <v>169</v>
      </c>
      <c r="D30" s="32" t="s">
        <v>179</v>
      </c>
      <c r="E30" s="81" t="s">
        <v>179</v>
      </c>
      <c r="F30" s="107" t="s">
        <v>188</v>
      </c>
      <c r="G30" s="102" t="s">
        <v>1</v>
      </c>
      <c r="H30" s="102"/>
    </row>
    <row r="31" spans="1:11" ht="12.75" x14ac:dyDescent="0.2">
      <c r="A31" s="114" t="s">
        <v>29</v>
      </c>
      <c r="B31" s="115"/>
      <c r="C31" s="71">
        <f>SUM(A13+A16+A19+B16+B19+B22+C19+C22+D19+D22+E16+E19+E22)</f>
        <v>40</v>
      </c>
      <c r="D31" s="73">
        <f>SUM(C31/$C$35)</f>
        <v>0.25</v>
      </c>
      <c r="E31" s="80">
        <v>0.25</v>
      </c>
      <c r="F31" s="101">
        <v>1</v>
      </c>
      <c r="G31" s="85">
        <v>1</v>
      </c>
      <c r="H31" s="85"/>
    </row>
    <row r="32" spans="1:11" ht="12.75" x14ac:dyDescent="0.2">
      <c r="A32" s="116" t="s">
        <v>30</v>
      </c>
      <c r="B32" s="117"/>
      <c r="C32" s="71">
        <f>SUM(A22+A25+B25+C25+I19+J19)</f>
        <v>12</v>
      </c>
      <c r="D32" s="73">
        <f>SUM(C32/$C$35)</f>
        <v>7.4999999999999997E-2</v>
      </c>
      <c r="E32" s="80">
        <v>0.05</v>
      </c>
      <c r="F32" s="101">
        <v>1</v>
      </c>
      <c r="G32" s="85">
        <v>2</v>
      </c>
      <c r="H32" s="85"/>
    </row>
    <row r="33" spans="1:10" ht="12.75" x14ac:dyDescent="0.2">
      <c r="A33" s="119" t="s">
        <v>166</v>
      </c>
      <c r="B33" s="120"/>
      <c r="C33" s="71">
        <f>SUM(A10+B10+B13+C10+C13+C16+D10+D13+D16+E10+E13+F10+F13+F16+F19+F22+G10+G13+G16+G19+G22+H10+H13+H16+H19+I10+I13+I16+J10+J13+J16)</f>
        <v>99</v>
      </c>
      <c r="D33" s="73">
        <f>SUM(C33/$C$35)</f>
        <v>0.61875000000000002</v>
      </c>
      <c r="E33" s="80">
        <v>0.65</v>
      </c>
      <c r="F33" s="101">
        <v>1</v>
      </c>
      <c r="G33" s="85">
        <v>2</v>
      </c>
      <c r="H33" s="85"/>
    </row>
    <row r="34" spans="1:10" ht="12.75" x14ac:dyDescent="0.2">
      <c r="A34" s="112" t="s">
        <v>167</v>
      </c>
      <c r="B34" s="113"/>
      <c r="C34" s="71">
        <f>SUM(H22:J22)</f>
        <v>9</v>
      </c>
      <c r="D34" s="73">
        <f>SUM(C34/$C$35)</f>
        <v>5.6250000000000001E-2</v>
      </c>
      <c r="E34" s="80">
        <v>0.05</v>
      </c>
      <c r="F34" s="101">
        <v>1</v>
      </c>
      <c r="G34" s="85">
        <v>2</v>
      </c>
      <c r="H34" s="85"/>
    </row>
    <row r="35" spans="1:10" x14ac:dyDescent="0.2">
      <c r="C35" s="72">
        <f>SUM(C31:C34)</f>
        <v>160</v>
      </c>
      <c r="D35" s="73">
        <f>SUM(C35/$C$35)</f>
        <v>1</v>
      </c>
      <c r="E35" s="79"/>
    </row>
    <row r="37" spans="1:10" x14ac:dyDescent="0.2">
      <c r="A37" s="62" t="s">
        <v>185</v>
      </c>
      <c r="E37" s="1">
        <f>SUM(A26:E26)</f>
        <v>83</v>
      </c>
      <c r="J37" s="1">
        <f>SUM(F26:J26)</f>
        <v>77</v>
      </c>
    </row>
  </sheetData>
  <mergeCells count="11">
    <mergeCell ref="A2:J2"/>
    <mergeCell ref="A3:J3"/>
    <mergeCell ref="A4:J4"/>
    <mergeCell ref="A6:E6"/>
    <mergeCell ref="F6:J6"/>
    <mergeCell ref="A34:B34"/>
    <mergeCell ref="F28:G28"/>
    <mergeCell ref="A30:B30"/>
    <mergeCell ref="A31:B31"/>
    <mergeCell ref="A32:B32"/>
    <mergeCell ref="A33:B33"/>
  </mergeCells>
  <pageMargins left="0.7" right="0.7" top="0.75" bottom="0.75" header="0.3" footer="0.3"/>
  <drawing r:id="rId1"/>
  <legacyDrawing r:id="rId2"/>
  <oleObjects>
    <mc:AlternateContent xmlns:mc="http://schemas.openxmlformats.org/markup-compatibility/2006">
      <mc:Choice Requires="x14">
        <oleObject progId="PBrush" shapeId="9217" r:id="rId3">
          <objectPr defaultSize="0" autoPict="0" r:id="rId4">
            <anchor moveWithCells="1" sizeWithCells="1">
              <from>
                <xdr:col>0</xdr:col>
                <xdr:colOff>9525</xdr:colOff>
                <xdr:row>0</xdr:row>
                <xdr:rowOff>38100</xdr:rowOff>
              </from>
              <to>
                <xdr:col>1</xdr:col>
                <xdr:colOff>866775</xdr:colOff>
                <xdr:row>4</xdr:row>
                <xdr:rowOff>133350</xdr:rowOff>
              </to>
            </anchor>
          </objectPr>
        </oleObject>
      </mc:Choice>
      <mc:Fallback>
        <oleObject progId="PBrush" shapeId="9217"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7"/>
  <sheetViews>
    <sheetView workbookViewId="0">
      <selection activeCell="A19" sqref="A1:IV65536"/>
    </sheetView>
  </sheetViews>
  <sheetFormatPr baseColWidth="10" defaultRowHeight="11.25" x14ac:dyDescent="0.2"/>
  <cols>
    <col min="1" max="1" width="16.5703125" style="1" customWidth="1"/>
    <col min="2" max="2" width="18.28515625" style="1" customWidth="1"/>
    <col min="3" max="3" width="16.28515625" style="1" customWidth="1"/>
    <col min="4" max="5" width="15.5703125" style="1" customWidth="1"/>
    <col min="6" max="6" width="15.85546875" style="1" customWidth="1"/>
    <col min="7" max="7" width="15.7109375" style="1" customWidth="1"/>
    <col min="8" max="8" width="15.140625" style="1" customWidth="1"/>
    <col min="9" max="9" width="14.85546875" style="1" customWidth="1"/>
    <col min="10" max="10" width="14.7109375" style="1" customWidth="1"/>
    <col min="11" max="16384" width="11.42578125" style="1"/>
  </cols>
  <sheetData>
    <row r="2" spans="1:11" ht="12.75" x14ac:dyDescent="0.2">
      <c r="A2" s="109" t="s">
        <v>57</v>
      </c>
      <c r="B2" s="109"/>
      <c r="C2" s="109"/>
      <c r="D2" s="109"/>
      <c r="E2" s="109"/>
      <c r="F2" s="109"/>
      <c r="G2" s="109"/>
      <c r="H2" s="109"/>
      <c r="I2" s="109"/>
      <c r="J2" s="109"/>
    </row>
    <row r="3" spans="1:11" ht="12.75" x14ac:dyDescent="0.2">
      <c r="A3" s="109" t="s">
        <v>56</v>
      </c>
      <c r="B3" s="109"/>
      <c r="C3" s="109"/>
      <c r="D3" s="109"/>
      <c r="E3" s="109"/>
      <c r="F3" s="109"/>
      <c r="G3" s="109"/>
      <c r="H3" s="109"/>
      <c r="I3" s="109"/>
      <c r="J3" s="109"/>
    </row>
    <row r="4" spans="1:11" ht="12.75" x14ac:dyDescent="0.2">
      <c r="A4" s="109" t="s">
        <v>196</v>
      </c>
      <c r="B4" s="109"/>
      <c r="C4" s="109"/>
      <c r="D4" s="109"/>
      <c r="E4" s="109"/>
      <c r="F4" s="109"/>
      <c r="G4" s="109"/>
      <c r="H4" s="109"/>
      <c r="I4" s="109"/>
      <c r="J4" s="109"/>
    </row>
    <row r="5" spans="1:11" ht="12.75" x14ac:dyDescent="0.2">
      <c r="A5" s="27"/>
      <c r="B5" s="27"/>
      <c r="C5" s="27"/>
      <c r="D5" s="27"/>
      <c r="E5" s="27"/>
    </row>
    <row r="6" spans="1:11" x14ac:dyDescent="0.2">
      <c r="A6" s="118" t="s">
        <v>0</v>
      </c>
      <c r="B6" s="118"/>
      <c r="C6" s="118"/>
      <c r="D6" s="118"/>
      <c r="E6" s="118"/>
      <c r="F6" s="118" t="s">
        <v>191</v>
      </c>
      <c r="G6" s="118"/>
      <c r="H6" s="118"/>
      <c r="I6" s="118"/>
      <c r="J6" s="118"/>
    </row>
    <row r="7" spans="1:11" ht="12" thickBot="1" x14ac:dyDescent="0.25">
      <c r="A7" s="64" t="s">
        <v>1</v>
      </c>
      <c r="B7" s="64" t="s">
        <v>2</v>
      </c>
      <c r="C7" s="64" t="s">
        <v>3</v>
      </c>
      <c r="D7" s="64" t="s">
        <v>4</v>
      </c>
      <c r="E7" s="64" t="s">
        <v>5</v>
      </c>
      <c r="F7" s="65" t="s">
        <v>6</v>
      </c>
      <c r="G7" s="65" t="s">
        <v>7</v>
      </c>
      <c r="H7" s="65" t="s">
        <v>8</v>
      </c>
      <c r="I7" s="65" t="s">
        <v>9</v>
      </c>
      <c r="J7" s="65" t="s">
        <v>75</v>
      </c>
    </row>
    <row r="8" spans="1:11" ht="54.75" customHeight="1" x14ac:dyDescent="0.2">
      <c r="A8" s="8" t="s">
        <v>35</v>
      </c>
      <c r="B8" s="16" t="s">
        <v>87</v>
      </c>
      <c r="C8" s="8" t="s">
        <v>10</v>
      </c>
      <c r="D8" s="16" t="s">
        <v>11</v>
      </c>
      <c r="E8" s="8" t="s">
        <v>12</v>
      </c>
      <c r="F8" s="16" t="s">
        <v>76</v>
      </c>
      <c r="G8" s="8" t="s">
        <v>74</v>
      </c>
      <c r="H8" s="16" t="s">
        <v>83</v>
      </c>
      <c r="I8" s="8" t="s">
        <v>13</v>
      </c>
      <c r="J8" s="8" t="s">
        <v>195</v>
      </c>
    </row>
    <row r="9" spans="1:11" x14ac:dyDescent="0.2">
      <c r="A9" s="9"/>
      <c r="B9" s="17"/>
      <c r="C9" s="9"/>
      <c r="D9" s="17"/>
      <c r="E9" s="9"/>
      <c r="F9" s="17"/>
      <c r="G9" s="9"/>
      <c r="H9" s="17"/>
      <c r="I9" s="9"/>
      <c r="J9" s="9"/>
    </row>
    <row r="10" spans="1:11" ht="12" thickBot="1" x14ac:dyDescent="0.25">
      <c r="A10" s="10">
        <v>3</v>
      </c>
      <c r="B10" s="18">
        <v>4</v>
      </c>
      <c r="C10" s="10">
        <v>4</v>
      </c>
      <c r="D10" s="18">
        <v>4</v>
      </c>
      <c r="E10" s="10">
        <v>4</v>
      </c>
      <c r="F10" s="18">
        <v>3</v>
      </c>
      <c r="G10" s="10">
        <v>3</v>
      </c>
      <c r="H10" s="26">
        <v>3</v>
      </c>
      <c r="I10" s="10">
        <v>3</v>
      </c>
      <c r="J10" s="10">
        <v>3</v>
      </c>
    </row>
    <row r="11" spans="1:11" ht="45.75" customHeight="1" x14ac:dyDescent="0.2">
      <c r="A11" s="5" t="s">
        <v>17</v>
      </c>
      <c r="B11" s="16" t="s">
        <v>77</v>
      </c>
      <c r="C11" s="8" t="s">
        <v>78</v>
      </c>
      <c r="D11" s="8" t="s">
        <v>33</v>
      </c>
      <c r="E11" s="8" t="s">
        <v>36</v>
      </c>
      <c r="F11" s="16" t="s">
        <v>34</v>
      </c>
      <c r="G11" s="8" t="s">
        <v>79</v>
      </c>
      <c r="H11" s="8" t="s">
        <v>16</v>
      </c>
      <c r="I11" s="8" t="s">
        <v>184</v>
      </c>
      <c r="J11" s="3" t="s">
        <v>80</v>
      </c>
    </row>
    <row r="12" spans="1:11" x14ac:dyDescent="0.2">
      <c r="A12" s="6"/>
      <c r="B12" s="17"/>
      <c r="C12" s="9"/>
      <c r="D12" s="9"/>
      <c r="E12" s="9"/>
      <c r="F12" s="17"/>
      <c r="G12" s="9"/>
      <c r="H12" s="9" t="s">
        <v>114</v>
      </c>
      <c r="I12" s="9" t="s">
        <v>114</v>
      </c>
      <c r="J12" s="4"/>
    </row>
    <row r="13" spans="1:11" ht="12" thickBot="1" x14ac:dyDescent="0.25">
      <c r="A13" s="7">
        <v>2</v>
      </c>
      <c r="B13" s="18">
        <v>2</v>
      </c>
      <c r="C13" s="10">
        <v>2</v>
      </c>
      <c r="D13" s="14">
        <v>3</v>
      </c>
      <c r="E13" s="10">
        <v>3</v>
      </c>
      <c r="F13" s="18">
        <v>3</v>
      </c>
      <c r="G13" s="10">
        <v>3</v>
      </c>
      <c r="H13" s="14">
        <v>3</v>
      </c>
      <c r="I13" s="10">
        <v>3</v>
      </c>
      <c r="J13" s="78">
        <v>3</v>
      </c>
    </row>
    <row r="14" spans="1:11" ht="22.5" x14ac:dyDescent="0.2">
      <c r="A14" s="5" t="s">
        <v>21</v>
      </c>
      <c r="B14" s="19" t="s">
        <v>14</v>
      </c>
      <c r="C14" s="75" t="s">
        <v>171</v>
      </c>
      <c r="D14" s="8" t="s">
        <v>182</v>
      </c>
      <c r="E14" s="82" t="s">
        <v>85</v>
      </c>
      <c r="F14" s="3" t="s">
        <v>172</v>
      </c>
      <c r="G14" s="16" t="s">
        <v>15</v>
      </c>
      <c r="H14" s="8" t="s">
        <v>107</v>
      </c>
      <c r="I14" s="8" t="s">
        <v>192</v>
      </c>
      <c r="J14" s="8" t="s">
        <v>192</v>
      </c>
    </row>
    <row r="15" spans="1:11" x14ac:dyDescent="0.2">
      <c r="A15" s="6"/>
      <c r="B15" s="20"/>
      <c r="C15" s="76"/>
      <c r="D15" s="9"/>
      <c r="E15" s="83"/>
      <c r="F15" s="4"/>
      <c r="G15" s="17"/>
      <c r="H15" s="9" t="s">
        <v>95</v>
      </c>
      <c r="I15" s="17" t="s">
        <v>114</v>
      </c>
      <c r="J15" s="9" t="s">
        <v>114</v>
      </c>
      <c r="K15" s="107"/>
    </row>
    <row r="16" spans="1:11" ht="12" thickBot="1" x14ac:dyDescent="0.25">
      <c r="A16" s="15">
        <v>2</v>
      </c>
      <c r="B16" s="21">
        <v>3</v>
      </c>
      <c r="C16" s="77">
        <v>3</v>
      </c>
      <c r="D16" s="84">
        <v>3</v>
      </c>
      <c r="E16" s="87">
        <v>3</v>
      </c>
      <c r="F16" s="78">
        <v>4</v>
      </c>
      <c r="G16" s="26">
        <v>3</v>
      </c>
      <c r="H16" s="14">
        <v>3</v>
      </c>
      <c r="I16" s="18">
        <v>4</v>
      </c>
      <c r="J16" s="10">
        <v>4</v>
      </c>
      <c r="K16" s="107"/>
    </row>
    <row r="17" spans="1:11" ht="53.25" customHeight="1" x14ac:dyDescent="0.2">
      <c r="A17" s="5" t="s">
        <v>81</v>
      </c>
      <c r="B17" s="19" t="s">
        <v>82</v>
      </c>
      <c r="C17" s="5" t="s">
        <v>187</v>
      </c>
      <c r="D17" s="88" t="s">
        <v>84</v>
      </c>
      <c r="E17" s="82" t="s">
        <v>23</v>
      </c>
      <c r="F17" s="3" t="s">
        <v>180</v>
      </c>
      <c r="G17" s="75" t="s">
        <v>173</v>
      </c>
      <c r="H17" s="8" t="s">
        <v>183</v>
      </c>
      <c r="I17" s="22" t="s">
        <v>176</v>
      </c>
      <c r="J17" s="11" t="s">
        <v>177</v>
      </c>
    </row>
    <row r="18" spans="1:11" x14ac:dyDescent="0.2">
      <c r="A18" s="6"/>
      <c r="B18" s="20"/>
      <c r="C18" s="6"/>
      <c r="D18" s="6"/>
      <c r="E18" s="83"/>
      <c r="F18" s="103"/>
      <c r="G18" s="76"/>
      <c r="H18" s="69" t="s">
        <v>114</v>
      </c>
      <c r="I18" s="23"/>
      <c r="J18" s="12"/>
    </row>
    <row r="19" spans="1:11" ht="12" thickBot="1" x14ac:dyDescent="0.25">
      <c r="A19" s="15">
        <v>4</v>
      </c>
      <c r="B19" s="21">
        <v>4</v>
      </c>
      <c r="C19" s="15">
        <v>4</v>
      </c>
      <c r="D19" s="7">
        <v>3</v>
      </c>
      <c r="E19" s="106">
        <v>3</v>
      </c>
      <c r="F19" s="78">
        <v>3</v>
      </c>
      <c r="G19" s="77">
        <v>4</v>
      </c>
      <c r="H19" s="10">
        <v>3</v>
      </c>
      <c r="I19" s="24">
        <v>2</v>
      </c>
      <c r="J19" s="13">
        <v>2</v>
      </c>
    </row>
    <row r="20" spans="1:11" ht="33.75" x14ac:dyDescent="0.2">
      <c r="A20" s="11" t="s">
        <v>24</v>
      </c>
      <c r="B20" s="5" t="s">
        <v>190</v>
      </c>
      <c r="C20" s="5" t="s">
        <v>20</v>
      </c>
      <c r="D20" s="5" t="s">
        <v>19</v>
      </c>
      <c r="E20" s="5" t="s">
        <v>181</v>
      </c>
      <c r="F20" s="3" t="s">
        <v>164</v>
      </c>
      <c r="G20" s="8" t="s">
        <v>25</v>
      </c>
      <c r="H20" s="66" t="s">
        <v>174</v>
      </c>
      <c r="I20" s="66" t="s">
        <v>175</v>
      </c>
      <c r="J20" s="66" t="s">
        <v>178</v>
      </c>
    </row>
    <row r="21" spans="1:11" x14ac:dyDescent="0.2">
      <c r="A21" s="12"/>
      <c r="B21" s="6"/>
      <c r="C21" s="6"/>
      <c r="D21" s="6"/>
      <c r="E21" s="6"/>
      <c r="F21" s="103"/>
      <c r="G21" s="9" t="s">
        <v>114</v>
      </c>
      <c r="H21" s="67" t="s">
        <v>114</v>
      </c>
      <c r="I21" s="67" t="s">
        <v>114</v>
      </c>
      <c r="J21" s="67" t="s">
        <v>114</v>
      </c>
    </row>
    <row r="22" spans="1:11" ht="12" thickBot="1" x14ac:dyDescent="0.25">
      <c r="A22" s="13">
        <v>2</v>
      </c>
      <c r="B22" s="7">
        <v>3</v>
      </c>
      <c r="C22" s="7">
        <v>3</v>
      </c>
      <c r="D22" s="7">
        <v>3</v>
      </c>
      <c r="E22" s="7">
        <v>3</v>
      </c>
      <c r="F22" s="104">
        <v>3</v>
      </c>
      <c r="G22" s="10">
        <v>3</v>
      </c>
      <c r="H22" s="68">
        <v>3</v>
      </c>
      <c r="I22" s="68">
        <v>3</v>
      </c>
      <c r="J22" s="68">
        <v>3</v>
      </c>
    </row>
    <row r="23" spans="1:11" ht="33.75" x14ac:dyDescent="0.2">
      <c r="A23" s="11" t="s">
        <v>193</v>
      </c>
      <c r="B23" s="22" t="s">
        <v>194</v>
      </c>
      <c r="C23" s="11" t="s">
        <v>22</v>
      </c>
      <c r="D23" s="90"/>
      <c r="E23" s="93"/>
      <c r="F23" s="92"/>
      <c r="G23" s="92"/>
      <c r="H23" s="91"/>
      <c r="I23" s="91"/>
      <c r="J23" s="93"/>
    </row>
    <row r="24" spans="1:11" x14ac:dyDescent="0.2">
      <c r="A24" s="12"/>
      <c r="B24" s="23"/>
      <c r="C24" s="12"/>
      <c r="D24" s="94"/>
      <c r="E24" s="96"/>
      <c r="F24" s="86"/>
      <c r="G24" s="86"/>
      <c r="H24" s="95"/>
      <c r="I24" s="95"/>
      <c r="J24" s="96"/>
    </row>
    <row r="25" spans="1:11" ht="12" thickBot="1" x14ac:dyDescent="0.25">
      <c r="A25" s="13">
        <v>2</v>
      </c>
      <c r="B25" s="25">
        <v>2</v>
      </c>
      <c r="C25" s="13">
        <v>2</v>
      </c>
      <c r="D25" s="97"/>
      <c r="E25" s="100"/>
      <c r="F25" s="99"/>
      <c r="G25" s="99"/>
      <c r="H25" s="98"/>
      <c r="I25" s="98"/>
      <c r="J25" s="100"/>
    </row>
    <row r="26" spans="1:11" ht="12" thickBot="1" x14ac:dyDescent="0.25">
      <c r="A26" s="2">
        <f>SUM(A10+A13+A16+A19+A22+A25)</f>
        <v>15</v>
      </c>
      <c r="B26" s="2">
        <f t="shared" ref="B26:G26" si="0">SUM(B10+B13+B16+B19+B22+B25)</f>
        <v>18</v>
      </c>
      <c r="C26" s="2">
        <f t="shared" si="0"/>
        <v>18</v>
      </c>
      <c r="D26" s="2">
        <f t="shared" si="0"/>
        <v>16</v>
      </c>
      <c r="E26" s="89">
        <f t="shared" si="0"/>
        <v>16</v>
      </c>
      <c r="F26" s="105">
        <f t="shared" si="0"/>
        <v>16</v>
      </c>
      <c r="G26" s="89">
        <f t="shared" si="0"/>
        <v>16</v>
      </c>
      <c r="H26" s="2">
        <f>SUM(H10+H13+H16+H19+H22+H25)</f>
        <v>15</v>
      </c>
      <c r="I26" s="2">
        <f>SUM(I10+I13+I16+I19+I22+I25)</f>
        <v>15</v>
      </c>
      <c r="J26" s="2">
        <f>SUM(J10+J13+J16+J19+J22+J25)</f>
        <v>15</v>
      </c>
      <c r="K26" s="1">
        <f>SUM(A26:J26)</f>
        <v>160</v>
      </c>
    </row>
    <row r="27" spans="1:11" x14ac:dyDescent="0.2">
      <c r="A27" s="63" t="s">
        <v>27</v>
      </c>
      <c r="B27" s="63" t="s">
        <v>28</v>
      </c>
      <c r="C27" s="63" t="s">
        <v>29</v>
      </c>
      <c r="D27" s="63" t="s">
        <v>30</v>
      </c>
      <c r="E27" s="63"/>
    </row>
    <row r="28" spans="1:11" x14ac:dyDescent="0.2">
      <c r="A28" s="63" t="s">
        <v>31</v>
      </c>
      <c r="B28" s="63" t="s">
        <v>86</v>
      </c>
      <c r="C28" s="63" t="s">
        <v>32</v>
      </c>
      <c r="D28" s="63"/>
      <c r="E28" s="63" t="s">
        <v>186</v>
      </c>
      <c r="F28" s="111" t="s">
        <v>189</v>
      </c>
      <c r="G28" s="111"/>
      <c r="H28" s="107"/>
    </row>
    <row r="29" spans="1:11" x14ac:dyDescent="0.2">
      <c r="A29" s="1">
        <v>6</v>
      </c>
      <c r="B29" s="1">
        <v>6</v>
      </c>
      <c r="C29" s="1">
        <v>6</v>
      </c>
      <c r="D29" s="1">
        <v>6</v>
      </c>
      <c r="E29" s="1">
        <v>6</v>
      </c>
      <c r="F29" s="107">
        <v>6</v>
      </c>
      <c r="G29" s="107">
        <v>6</v>
      </c>
      <c r="H29" s="107">
        <v>6</v>
      </c>
      <c r="I29" s="1">
        <v>6</v>
      </c>
      <c r="J29" s="1">
        <v>6</v>
      </c>
      <c r="K29" s="1">
        <f>SUM(A29:J29)</f>
        <v>60</v>
      </c>
    </row>
    <row r="30" spans="1:11" x14ac:dyDescent="0.2">
      <c r="A30" s="110" t="s">
        <v>168</v>
      </c>
      <c r="B30" s="110"/>
      <c r="C30" s="70" t="s">
        <v>169</v>
      </c>
      <c r="D30" s="32" t="s">
        <v>179</v>
      </c>
      <c r="E30" s="81" t="s">
        <v>179</v>
      </c>
      <c r="F30" s="107" t="s">
        <v>188</v>
      </c>
      <c r="G30" s="102" t="s">
        <v>1</v>
      </c>
      <c r="H30" s="102"/>
    </row>
    <row r="31" spans="1:11" ht="12.75" x14ac:dyDescent="0.2">
      <c r="A31" s="114" t="s">
        <v>29</v>
      </c>
      <c r="B31" s="115"/>
      <c r="C31" s="71">
        <f>SUM(A13+A16+A19+B16+B19+B22+C19+C22+D19+D22+E16+E19+E22)</f>
        <v>40</v>
      </c>
      <c r="D31" s="73">
        <f>SUM(C31/$C$35)</f>
        <v>0.25</v>
      </c>
      <c r="E31" s="80">
        <v>0.25</v>
      </c>
      <c r="F31" s="101">
        <v>1</v>
      </c>
      <c r="G31" s="85">
        <v>1</v>
      </c>
      <c r="H31" s="85"/>
    </row>
    <row r="32" spans="1:11" ht="12.75" x14ac:dyDescent="0.2">
      <c r="A32" s="116" t="s">
        <v>30</v>
      </c>
      <c r="B32" s="117"/>
      <c r="C32" s="71">
        <f>SUM(A22+A25+B25+C25+I19+J19)</f>
        <v>12</v>
      </c>
      <c r="D32" s="73">
        <f>SUM(C32/$C$35)</f>
        <v>7.4999999999999997E-2</v>
      </c>
      <c r="E32" s="80">
        <v>0.05</v>
      </c>
      <c r="F32" s="101">
        <v>1</v>
      </c>
      <c r="G32" s="85">
        <v>2</v>
      </c>
      <c r="H32" s="85"/>
    </row>
    <row r="33" spans="1:10" ht="12.75" x14ac:dyDescent="0.2">
      <c r="A33" s="119" t="s">
        <v>166</v>
      </c>
      <c r="B33" s="120"/>
      <c r="C33" s="71">
        <f>SUM(A10+B10+B13+C10+C13+C16+D10+D13+D16+E10+E13+F10+F13+F16+F19+F22+G10+G13+G16+G19+G22+H10+H13+H16+H19+I10+I13+I16+J10+J13+J16)</f>
        <v>99</v>
      </c>
      <c r="D33" s="73">
        <f>SUM(C33/$C$35)</f>
        <v>0.61875000000000002</v>
      </c>
      <c r="E33" s="80">
        <v>0.65</v>
      </c>
      <c r="F33" s="101">
        <v>1</v>
      </c>
      <c r="G33" s="85">
        <v>2</v>
      </c>
      <c r="H33" s="85"/>
    </row>
    <row r="34" spans="1:10" ht="12.75" x14ac:dyDescent="0.2">
      <c r="A34" s="112" t="s">
        <v>167</v>
      </c>
      <c r="B34" s="113"/>
      <c r="C34" s="71">
        <f>SUM(H22:J22)</f>
        <v>9</v>
      </c>
      <c r="D34" s="73">
        <f>SUM(C34/$C$35)</f>
        <v>5.6250000000000001E-2</v>
      </c>
      <c r="E34" s="80">
        <v>0.05</v>
      </c>
      <c r="F34" s="101">
        <v>1</v>
      </c>
      <c r="G34" s="85">
        <v>2</v>
      </c>
      <c r="H34" s="85"/>
    </row>
    <row r="35" spans="1:10" x14ac:dyDescent="0.2">
      <c r="C35" s="72">
        <f>SUM(C31:C34)</f>
        <v>160</v>
      </c>
      <c r="D35" s="73">
        <f>SUM(C35/$C$35)</f>
        <v>1</v>
      </c>
      <c r="E35" s="79"/>
    </row>
    <row r="37" spans="1:10" x14ac:dyDescent="0.2">
      <c r="A37" s="62" t="s">
        <v>185</v>
      </c>
      <c r="E37" s="1">
        <f>SUM(A26:E26)</f>
        <v>83</v>
      </c>
      <c r="J37" s="1">
        <f>SUM(F26:J26)</f>
        <v>77</v>
      </c>
    </row>
  </sheetData>
  <mergeCells count="11">
    <mergeCell ref="A2:J2"/>
    <mergeCell ref="A3:J3"/>
    <mergeCell ref="A4:J4"/>
    <mergeCell ref="A6:E6"/>
    <mergeCell ref="F6:J6"/>
    <mergeCell ref="A34:B34"/>
    <mergeCell ref="F28:G28"/>
    <mergeCell ref="A30:B30"/>
    <mergeCell ref="A31:B31"/>
    <mergeCell ref="A32:B32"/>
    <mergeCell ref="A33:B33"/>
  </mergeCells>
  <pageMargins left="0.7" right="0.7" top="0.75" bottom="0.75" header="0.3" footer="0.3"/>
  <drawing r:id="rId1"/>
  <legacyDrawing r:id="rId2"/>
  <oleObjects>
    <mc:AlternateContent xmlns:mc="http://schemas.openxmlformats.org/markup-compatibility/2006">
      <mc:Choice Requires="x14">
        <oleObject progId="PBrush" shapeId="10241" r:id="rId3">
          <objectPr defaultSize="0" autoPict="0" r:id="rId4">
            <anchor moveWithCells="1" sizeWithCells="1">
              <from>
                <xdr:col>0</xdr:col>
                <xdr:colOff>9525</xdr:colOff>
                <xdr:row>0</xdr:row>
                <xdr:rowOff>38100</xdr:rowOff>
              </from>
              <to>
                <xdr:col>1</xdr:col>
                <xdr:colOff>866775</xdr:colOff>
                <xdr:row>4</xdr:row>
                <xdr:rowOff>133350</xdr:rowOff>
              </to>
            </anchor>
          </objectPr>
        </oleObject>
      </mc:Choice>
      <mc:Fallback>
        <oleObject progId="PBrush" shapeId="10241"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37"/>
  <sheetViews>
    <sheetView workbookViewId="0">
      <selection activeCell="H21" sqref="H21"/>
    </sheetView>
  </sheetViews>
  <sheetFormatPr baseColWidth="10" defaultRowHeight="11.25" x14ac:dyDescent="0.2"/>
  <cols>
    <col min="1" max="1" width="16.5703125" style="1" customWidth="1"/>
    <col min="2" max="2" width="18.28515625" style="1" customWidth="1"/>
    <col min="3" max="3" width="16.28515625" style="1" customWidth="1"/>
    <col min="4" max="5" width="15.5703125" style="1" customWidth="1"/>
    <col min="6" max="6" width="15.85546875" style="1" customWidth="1"/>
    <col min="7" max="7" width="15.7109375" style="1" customWidth="1"/>
    <col min="8" max="8" width="15.140625" style="1" customWidth="1"/>
    <col min="9" max="9" width="14.85546875" style="1" customWidth="1"/>
    <col min="10" max="10" width="14.7109375" style="1" customWidth="1"/>
    <col min="11" max="16384" width="11.42578125" style="1"/>
  </cols>
  <sheetData>
    <row r="2" spans="1:11" ht="12.75" x14ac:dyDescent="0.2">
      <c r="A2" s="109" t="s">
        <v>57</v>
      </c>
      <c r="B2" s="109"/>
      <c r="C2" s="109"/>
      <c r="D2" s="109"/>
      <c r="E2" s="109"/>
      <c r="F2" s="109"/>
      <c r="G2" s="109"/>
      <c r="H2" s="109"/>
      <c r="I2" s="109"/>
      <c r="J2" s="109"/>
    </row>
    <row r="3" spans="1:11" ht="12.75" x14ac:dyDescent="0.2">
      <c r="A3" s="109" t="s">
        <v>56</v>
      </c>
      <c r="B3" s="109"/>
      <c r="C3" s="109"/>
      <c r="D3" s="109"/>
      <c r="E3" s="109"/>
      <c r="F3" s="109"/>
      <c r="G3" s="109"/>
      <c r="H3" s="109"/>
      <c r="I3" s="109"/>
      <c r="J3" s="109"/>
    </row>
    <row r="4" spans="1:11" ht="12.75" x14ac:dyDescent="0.2">
      <c r="A4" s="109" t="s">
        <v>196</v>
      </c>
      <c r="B4" s="109"/>
      <c r="C4" s="109"/>
      <c r="D4" s="109"/>
      <c r="E4" s="109"/>
      <c r="F4" s="109"/>
      <c r="G4" s="109"/>
      <c r="H4" s="109"/>
      <c r="I4" s="109"/>
      <c r="J4" s="109"/>
    </row>
    <row r="5" spans="1:11" ht="12.75" x14ac:dyDescent="0.2">
      <c r="A5" s="27"/>
      <c r="B5" s="27"/>
      <c r="C5" s="27"/>
      <c r="D5" s="27"/>
      <c r="E5" s="27"/>
    </row>
    <row r="6" spans="1:11" x14ac:dyDescent="0.2">
      <c r="A6" s="118" t="s">
        <v>0</v>
      </c>
      <c r="B6" s="118"/>
      <c r="C6" s="118"/>
      <c r="D6" s="118"/>
      <c r="E6" s="118"/>
      <c r="F6" s="118" t="s">
        <v>191</v>
      </c>
      <c r="G6" s="118"/>
      <c r="H6" s="118"/>
      <c r="I6" s="118"/>
      <c r="J6" s="118"/>
    </row>
    <row r="7" spans="1:11" ht="12" thickBot="1" x14ac:dyDescent="0.25">
      <c r="A7" s="64" t="s">
        <v>1</v>
      </c>
      <c r="B7" s="64" t="s">
        <v>2</v>
      </c>
      <c r="C7" s="64" t="s">
        <v>3</v>
      </c>
      <c r="D7" s="64" t="s">
        <v>4</v>
      </c>
      <c r="E7" s="64" t="s">
        <v>5</v>
      </c>
      <c r="F7" s="65" t="s">
        <v>6</v>
      </c>
      <c r="G7" s="65" t="s">
        <v>7</v>
      </c>
      <c r="H7" s="65" t="s">
        <v>8</v>
      </c>
      <c r="I7" s="65" t="s">
        <v>9</v>
      </c>
      <c r="J7" s="65" t="s">
        <v>75</v>
      </c>
    </row>
    <row r="8" spans="1:11" ht="54.75" customHeight="1" x14ac:dyDescent="0.2">
      <c r="A8" s="8" t="s">
        <v>35</v>
      </c>
      <c r="B8" s="16" t="s">
        <v>87</v>
      </c>
      <c r="C8" s="8" t="s">
        <v>10</v>
      </c>
      <c r="D8" s="16" t="s">
        <v>11</v>
      </c>
      <c r="E8" s="8" t="s">
        <v>12</v>
      </c>
      <c r="F8" s="16" t="s">
        <v>76</v>
      </c>
      <c r="G8" s="8" t="s">
        <v>74</v>
      </c>
      <c r="H8" s="16" t="s">
        <v>83</v>
      </c>
      <c r="I8" s="8" t="s">
        <v>13</v>
      </c>
      <c r="J8" s="8" t="s">
        <v>195</v>
      </c>
    </row>
    <row r="9" spans="1:11" x14ac:dyDescent="0.2">
      <c r="A9" s="9"/>
      <c r="B9" s="17"/>
      <c r="C9" s="9"/>
      <c r="D9" s="17"/>
      <c r="E9" s="9"/>
      <c r="F9" s="17"/>
      <c r="G9" s="9"/>
      <c r="H9" s="17"/>
      <c r="I9" s="9"/>
      <c r="J9" s="9"/>
    </row>
    <row r="10" spans="1:11" ht="12" thickBot="1" x14ac:dyDescent="0.25">
      <c r="A10" s="10">
        <v>3</v>
      </c>
      <c r="B10" s="18">
        <v>4</v>
      </c>
      <c r="C10" s="10">
        <v>4</v>
      </c>
      <c r="D10" s="18">
        <v>4</v>
      </c>
      <c r="E10" s="10">
        <v>4</v>
      </c>
      <c r="F10" s="18">
        <v>3</v>
      </c>
      <c r="G10" s="10">
        <v>3</v>
      </c>
      <c r="H10" s="26">
        <v>3</v>
      </c>
      <c r="I10" s="10">
        <v>3</v>
      </c>
      <c r="J10" s="10">
        <v>3</v>
      </c>
    </row>
    <row r="11" spans="1:11" ht="45.75" customHeight="1" x14ac:dyDescent="0.2">
      <c r="A11" s="5"/>
      <c r="B11" s="16" t="s">
        <v>77</v>
      </c>
      <c r="C11" s="8" t="s">
        <v>78</v>
      </c>
      <c r="D11" s="8" t="s">
        <v>33</v>
      </c>
      <c r="E11" s="8" t="s">
        <v>36</v>
      </c>
      <c r="F11" s="16" t="s">
        <v>34</v>
      </c>
      <c r="G11" s="8" t="s">
        <v>79</v>
      </c>
      <c r="H11" s="8" t="s">
        <v>16</v>
      </c>
      <c r="I11" s="8" t="s">
        <v>184</v>
      </c>
      <c r="J11" s="3" t="s">
        <v>80</v>
      </c>
    </row>
    <row r="12" spans="1:11" x14ac:dyDescent="0.2">
      <c r="A12" s="6"/>
      <c r="B12" s="17"/>
      <c r="C12" s="9"/>
      <c r="D12" s="9"/>
      <c r="E12" s="9"/>
      <c r="F12" s="17"/>
      <c r="G12" s="9"/>
      <c r="H12" s="9" t="s">
        <v>114</v>
      </c>
      <c r="I12" s="9" t="s">
        <v>114</v>
      </c>
      <c r="J12" s="4"/>
    </row>
    <row r="13" spans="1:11" ht="12" thickBot="1" x14ac:dyDescent="0.25">
      <c r="A13" s="7"/>
      <c r="B13" s="18">
        <v>2</v>
      </c>
      <c r="C13" s="10">
        <v>2</v>
      </c>
      <c r="D13" s="14">
        <v>3</v>
      </c>
      <c r="E13" s="10">
        <v>3</v>
      </c>
      <c r="F13" s="18">
        <v>3</v>
      </c>
      <c r="G13" s="10">
        <v>3</v>
      </c>
      <c r="H13" s="14">
        <v>3</v>
      </c>
      <c r="I13" s="10">
        <v>3</v>
      </c>
      <c r="J13" s="78">
        <v>3</v>
      </c>
    </row>
    <row r="14" spans="1:11" ht="22.5" x14ac:dyDescent="0.2">
      <c r="A14" s="5"/>
      <c r="B14" s="19"/>
      <c r="C14" s="75" t="s">
        <v>171</v>
      </c>
      <c r="D14" s="8" t="s">
        <v>182</v>
      </c>
      <c r="E14" s="82"/>
      <c r="F14" s="3" t="s">
        <v>172</v>
      </c>
      <c r="G14" s="16" t="s">
        <v>15</v>
      </c>
      <c r="H14" s="8" t="s">
        <v>107</v>
      </c>
      <c r="I14" s="8" t="s">
        <v>192</v>
      </c>
      <c r="J14" s="8" t="s">
        <v>192</v>
      </c>
    </row>
    <row r="15" spans="1:11" x14ac:dyDescent="0.2">
      <c r="A15" s="6"/>
      <c r="B15" s="20"/>
      <c r="C15" s="76"/>
      <c r="D15" s="9"/>
      <c r="E15" s="83"/>
      <c r="F15" s="4"/>
      <c r="G15" s="17"/>
      <c r="H15" s="9" t="s">
        <v>95</v>
      </c>
      <c r="I15" s="17" t="s">
        <v>114</v>
      </c>
      <c r="J15" s="9" t="s">
        <v>114</v>
      </c>
      <c r="K15" s="108"/>
    </row>
    <row r="16" spans="1:11" ht="12" thickBot="1" x14ac:dyDescent="0.25">
      <c r="A16" s="15"/>
      <c r="B16" s="21"/>
      <c r="C16" s="77">
        <v>3</v>
      </c>
      <c r="D16" s="84">
        <v>3</v>
      </c>
      <c r="E16" s="87"/>
      <c r="F16" s="78">
        <v>4</v>
      </c>
      <c r="G16" s="26">
        <v>3</v>
      </c>
      <c r="H16" s="14">
        <v>3</v>
      </c>
      <c r="I16" s="18">
        <v>4</v>
      </c>
      <c r="J16" s="10">
        <v>4</v>
      </c>
      <c r="K16" s="108"/>
    </row>
    <row r="17" spans="1:11" ht="53.25" customHeight="1" x14ac:dyDescent="0.2">
      <c r="A17" s="5"/>
      <c r="B17" s="19"/>
      <c r="C17" s="5"/>
      <c r="D17" s="88"/>
      <c r="E17" s="82"/>
      <c r="F17" s="3" t="s">
        <v>180</v>
      </c>
      <c r="G17" s="75" t="s">
        <v>173</v>
      </c>
      <c r="H17" s="8" t="s">
        <v>183</v>
      </c>
      <c r="I17" s="22"/>
      <c r="J17" s="11"/>
    </row>
    <row r="18" spans="1:11" x14ac:dyDescent="0.2">
      <c r="A18" s="6"/>
      <c r="B18" s="20"/>
      <c r="C18" s="6"/>
      <c r="D18" s="6"/>
      <c r="E18" s="83"/>
      <c r="F18" s="103"/>
      <c r="G18" s="76"/>
      <c r="H18" s="69" t="s">
        <v>114</v>
      </c>
      <c r="I18" s="23"/>
      <c r="J18" s="12"/>
    </row>
    <row r="19" spans="1:11" ht="12" thickBot="1" x14ac:dyDescent="0.25">
      <c r="A19" s="15"/>
      <c r="B19" s="21"/>
      <c r="C19" s="15"/>
      <c r="D19" s="7"/>
      <c r="E19" s="106"/>
      <c r="F19" s="78">
        <v>3</v>
      </c>
      <c r="G19" s="77">
        <v>4</v>
      </c>
      <c r="H19" s="10">
        <v>3</v>
      </c>
      <c r="I19" s="24"/>
      <c r="J19" s="13"/>
    </row>
    <row r="20" spans="1:11" ht="33.75" x14ac:dyDescent="0.2">
      <c r="A20" s="11"/>
      <c r="B20" s="5"/>
      <c r="C20" s="5"/>
      <c r="D20" s="5"/>
      <c r="E20" s="5"/>
      <c r="F20" s="3" t="s">
        <v>164</v>
      </c>
      <c r="G20" s="8" t="s">
        <v>25</v>
      </c>
      <c r="H20" s="66"/>
      <c r="I20" s="66"/>
      <c r="J20" s="66"/>
    </row>
    <row r="21" spans="1:11" x14ac:dyDescent="0.2">
      <c r="A21" s="12"/>
      <c r="B21" s="6"/>
      <c r="C21" s="6"/>
      <c r="D21" s="6"/>
      <c r="E21" s="6"/>
      <c r="F21" s="103"/>
      <c r="G21" s="9" t="s">
        <v>114</v>
      </c>
      <c r="H21" s="67"/>
      <c r="I21" s="67"/>
      <c r="J21" s="67"/>
    </row>
    <row r="22" spans="1:11" ht="12" thickBot="1" x14ac:dyDescent="0.25">
      <c r="A22" s="13"/>
      <c r="B22" s="7"/>
      <c r="C22" s="7"/>
      <c r="D22" s="7"/>
      <c r="E22" s="7"/>
      <c r="F22" s="104">
        <v>3</v>
      </c>
      <c r="G22" s="10">
        <v>3</v>
      </c>
      <c r="H22" s="68"/>
      <c r="I22" s="68"/>
      <c r="J22" s="68"/>
    </row>
    <row r="23" spans="1:11" x14ac:dyDescent="0.2">
      <c r="A23" s="11"/>
      <c r="B23" s="22"/>
      <c r="C23" s="11"/>
      <c r="D23" s="90"/>
      <c r="E23" s="93"/>
      <c r="F23" s="92"/>
      <c r="G23" s="92"/>
      <c r="H23" s="91"/>
      <c r="I23" s="91"/>
      <c r="J23" s="93"/>
    </row>
    <row r="24" spans="1:11" x14ac:dyDescent="0.2">
      <c r="A24" s="12"/>
      <c r="B24" s="23"/>
      <c r="C24" s="12"/>
      <c r="D24" s="94"/>
      <c r="E24" s="96"/>
      <c r="F24" s="86"/>
      <c r="G24" s="86"/>
      <c r="H24" s="95"/>
      <c r="I24" s="95"/>
      <c r="J24" s="96"/>
    </row>
    <row r="25" spans="1:11" ht="12" thickBot="1" x14ac:dyDescent="0.25">
      <c r="A25" s="13"/>
      <c r="B25" s="25"/>
      <c r="C25" s="13"/>
      <c r="D25" s="97"/>
      <c r="E25" s="100"/>
      <c r="F25" s="99"/>
      <c r="G25" s="99"/>
      <c r="H25" s="98"/>
      <c r="I25" s="98"/>
      <c r="J25" s="100"/>
    </row>
    <row r="26" spans="1:11" ht="12" thickBot="1" x14ac:dyDescent="0.25">
      <c r="A26" s="2">
        <f>SUM(A10+A13+A16+A19+A22+A25)</f>
        <v>3</v>
      </c>
      <c r="B26" s="2">
        <f t="shared" ref="B26:G26" si="0">SUM(B10+B13+B16+B19+B22+B25)</f>
        <v>6</v>
      </c>
      <c r="C26" s="2">
        <f t="shared" si="0"/>
        <v>9</v>
      </c>
      <c r="D26" s="2">
        <f t="shared" si="0"/>
        <v>10</v>
      </c>
      <c r="E26" s="89">
        <f t="shared" si="0"/>
        <v>7</v>
      </c>
      <c r="F26" s="105">
        <f t="shared" si="0"/>
        <v>16</v>
      </c>
      <c r="G26" s="89">
        <f t="shared" si="0"/>
        <v>16</v>
      </c>
      <c r="H26" s="2">
        <f>SUM(H10+H13+H16+H19+H22+H25)</f>
        <v>12</v>
      </c>
      <c r="I26" s="2">
        <f>SUM(I10+I13+I16+I19+I22+I25)</f>
        <v>10</v>
      </c>
      <c r="J26" s="2">
        <f>SUM(J10+J13+J16+J19+J22+J25)</f>
        <v>10</v>
      </c>
      <c r="K26" s="1">
        <f>SUM(A26:J26)</f>
        <v>99</v>
      </c>
    </row>
    <row r="27" spans="1:11" x14ac:dyDescent="0.2">
      <c r="A27" s="63" t="s">
        <v>27</v>
      </c>
      <c r="B27" s="63" t="s">
        <v>28</v>
      </c>
      <c r="C27" s="63" t="s">
        <v>29</v>
      </c>
      <c r="D27" s="63" t="s">
        <v>30</v>
      </c>
      <c r="E27" s="63"/>
    </row>
    <row r="28" spans="1:11" x14ac:dyDescent="0.2">
      <c r="A28" s="63" t="s">
        <v>31</v>
      </c>
      <c r="B28" s="63" t="s">
        <v>86</v>
      </c>
      <c r="C28" s="63" t="s">
        <v>32</v>
      </c>
      <c r="D28" s="63"/>
      <c r="E28" s="63" t="s">
        <v>186</v>
      </c>
      <c r="F28" s="111" t="s">
        <v>189</v>
      </c>
      <c r="G28" s="111"/>
      <c r="H28" s="108"/>
    </row>
    <row r="29" spans="1:11" x14ac:dyDescent="0.2">
      <c r="A29" s="1">
        <v>6</v>
      </c>
      <c r="B29" s="1">
        <v>6</v>
      </c>
      <c r="C29" s="1">
        <v>6</v>
      </c>
      <c r="D29" s="1">
        <v>6</v>
      </c>
      <c r="E29" s="1">
        <v>6</v>
      </c>
      <c r="F29" s="108">
        <v>6</v>
      </c>
      <c r="G29" s="108">
        <v>6</v>
      </c>
      <c r="H29" s="108">
        <v>6</v>
      </c>
      <c r="I29" s="1">
        <v>6</v>
      </c>
      <c r="J29" s="1">
        <v>6</v>
      </c>
      <c r="K29" s="1">
        <f>SUM(A29:J29)</f>
        <v>60</v>
      </c>
    </row>
    <row r="30" spans="1:11" x14ac:dyDescent="0.2">
      <c r="A30" s="110" t="s">
        <v>168</v>
      </c>
      <c r="B30" s="110"/>
      <c r="C30" s="70" t="s">
        <v>169</v>
      </c>
      <c r="D30" s="32" t="s">
        <v>179</v>
      </c>
      <c r="E30" s="81" t="s">
        <v>179</v>
      </c>
      <c r="F30" s="108" t="s">
        <v>188</v>
      </c>
      <c r="G30" s="102" t="s">
        <v>1</v>
      </c>
      <c r="H30" s="102"/>
    </row>
    <row r="31" spans="1:11" ht="12.75" x14ac:dyDescent="0.2">
      <c r="A31" s="114" t="s">
        <v>29</v>
      </c>
      <c r="B31" s="115"/>
      <c r="C31" s="71">
        <f>SUM(A13+A16+A19+B16+B19+B22+C19+C22+D19+D22+E16+E19+E22)</f>
        <v>0</v>
      </c>
      <c r="D31" s="73">
        <f>SUM(C31/$C$35)</f>
        <v>0</v>
      </c>
      <c r="E31" s="80">
        <v>0.25</v>
      </c>
      <c r="F31" s="101">
        <v>1</v>
      </c>
      <c r="G31" s="85">
        <v>1</v>
      </c>
      <c r="H31" s="85"/>
    </row>
    <row r="32" spans="1:11" ht="12.75" x14ac:dyDescent="0.2">
      <c r="A32" s="116" t="s">
        <v>30</v>
      </c>
      <c r="B32" s="117"/>
      <c r="C32" s="71">
        <f>SUM(A22+A25+B25+C25+I19+J19)</f>
        <v>0</v>
      </c>
      <c r="D32" s="73">
        <f>SUM(C32/$C$35)</f>
        <v>0</v>
      </c>
      <c r="E32" s="80">
        <v>0.05</v>
      </c>
      <c r="F32" s="101">
        <v>1</v>
      </c>
      <c r="G32" s="85">
        <v>2</v>
      </c>
      <c r="H32" s="85"/>
    </row>
    <row r="33" spans="1:10" ht="12.75" x14ac:dyDescent="0.2">
      <c r="A33" s="119" t="s">
        <v>166</v>
      </c>
      <c r="B33" s="120"/>
      <c r="C33" s="71">
        <f>SUM(A10+B10+B13+C10+C13+C16+D10+D13+D16+E10+E13+F10+F13+F16+F19+F22+G10+G13+G16+G19+G22+H10+H13+H16+H19+I10+I13+I16+J10+J13+J16)</f>
        <v>99</v>
      </c>
      <c r="D33" s="73">
        <f>SUM(C33/$C$35)</f>
        <v>1</v>
      </c>
      <c r="E33" s="80">
        <v>0.65</v>
      </c>
      <c r="F33" s="101">
        <v>1</v>
      </c>
      <c r="G33" s="85">
        <v>2</v>
      </c>
      <c r="H33" s="85"/>
    </row>
    <row r="34" spans="1:10" ht="12.75" x14ac:dyDescent="0.2">
      <c r="A34" s="112" t="s">
        <v>167</v>
      </c>
      <c r="B34" s="113"/>
      <c r="C34" s="71">
        <f>SUM(H22:J22)</f>
        <v>0</v>
      </c>
      <c r="D34" s="73">
        <f>SUM(C34/$C$35)</f>
        <v>0</v>
      </c>
      <c r="E34" s="80">
        <v>0.05</v>
      </c>
      <c r="F34" s="101">
        <v>1</v>
      </c>
      <c r="G34" s="85">
        <v>2</v>
      </c>
      <c r="H34" s="85"/>
    </row>
    <row r="35" spans="1:10" x14ac:dyDescent="0.2">
      <c r="C35" s="72">
        <f>SUM(C31:C34)</f>
        <v>99</v>
      </c>
      <c r="D35" s="73">
        <f>SUM(C35/$C$35)</f>
        <v>1</v>
      </c>
      <c r="E35" s="79"/>
    </row>
    <row r="37" spans="1:10" x14ac:dyDescent="0.2">
      <c r="A37" s="62" t="s">
        <v>185</v>
      </c>
      <c r="E37" s="1">
        <f>SUM(A26:E26)</f>
        <v>35</v>
      </c>
      <c r="J37" s="1">
        <f>SUM(F26:J26)</f>
        <v>64</v>
      </c>
    </row>
  </sheetData>
  <mergeCells count="11">
    <mergeCell ref="A34:B34"/>
    <mergeCell ref="A2:J2"/>
    <mergeCell ref="A3:J3"/>
    <mergeCell ref="A4:J4"/>
    <mergeCell ref="A6:E6"/>
    <mergeCell ref="F6:J6"/>
    <mergeCell ref="F28:G28"/>
    <mergeCell ref="A30:B30"/>
    <mergeCell ref="A31:B31"/>
    <mergeCell ref="A32:B32"/>
    <mergeCell ref="A33:B33"/>
  </mergeCells>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0</xdr:col>
                <xdr:colOff>9525</xdr:colOff>
                <xdr:row>0</xdr:row>
                <xdr:rowOff>38100</xdr:rowOff>
              </from>
              <to>
                <xdr:col>1</xdr:col>
                <xdr:colOff>866775</xdr:colOff>
                <xdr:row>4</xdr:row>
                <xdr:rowOff>133350</xdr:rowOff>
              </to>
            </anchor>
          </objectPr>
        </oleObject>
      </mc:Choice>
      <mc:Fallback>
        <oleObject progId="PBrush" shapeId="1126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Hoja4</vt:lpstr>
      <vt:lpstr>Hoja5</vt:lpstr>
      <vt:lpstr>AREAS</vt:lpstr>
      <vt:lpstr>BASICA</vt:lpstr>
      <vt:lpstr>PROFESIONAL</vt:lpstr>
    </vt:vector>
  </TitlesOfParts>
  <Company>UNILLANOS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 Centro Investigacion Economia</dc:creator>
  <cp:lastModifiedBy>Director(a) Programa de Economia</cp:lastModifiedBy>
  <cp:lastPrinted>2018-11-27T17:46:04Z</cp:lastPrinted>
  <dcterms:created xsi:type="dcterms:W3CDTF">2011-11-03T19:49:35Z</dcterms:created>
  <dcterms:modified xsi:type="dcterms:W3CDTF">2024-04-25T16:37:31Z</dcterms:modified>
</cp:coreProperties>
</file>